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U37" i="9"/>
  <c r="CO36" i="9"/>
  <c r="BW36" i="9"/>
  <c r="AM36" i="9"/>
  <c r="CO35" i="9"/>
  <c r="BW35" i="9"/>
  <c r="AM35" i="9"/>
  <c r="CO34" i="9"/>
  <c r="BW34" i="9"/>
  <c r="C34" i="9"/>
  <c r="C35" i="9" l="1"/>
  <c r="C36" i="9" s="1"/>
  <c r="C37"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BE36" i="9" s="1"/>
  <c r="BE37" i="9" s="1"/>
</calcChain>
</file>

<file path=xl/sharedStrings.xml><?xml version="1.0" encoding="utf-8"?>
<sst xmlns="http://schemas.openxmlformats.org/spreadsheetml/2006/main" count="960" uniqueCount="557">
  <si>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</si>
  <si>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</si>
  <si>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</si>
  <si>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</si>
  <si>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</si>
  <si>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</si>
  <si>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</si>
  <si>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</si>
  <si>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</si>
  <si>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</si>
  <si>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</si>
  <si>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</si>
  <si>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</si>
  <si>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</si>
  <si>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</si>
  <si>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</si>
  <si>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</si>
  <si>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</si>
  <si>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</si>
  <si>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</si>
  <si>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</si>
  <si>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</si>
  <si>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</si>
  <si>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</si>
  <si>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</si>
  <si>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</si>
  <si>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</si>
  <si>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</si>
  <si>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</si>
  <si>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</si>
  <si>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</si>
  <si>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</si>
  <si>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</si>
  <si>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</si>
  <si>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</si>
  <si>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</si>
  <si>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</si>
  <si>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</si>
  <si>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</si>
  <si>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</si>
  <si>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</si>
  <si>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</si>
  <si>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</si>
  <si>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</si>
  <si>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</si>
  <si>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</si>
  <si>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</si>
  <si>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</si>
  <si>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</si>
  <si>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</si>
  <si>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</si>
  <si>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</si>
  <si>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</si>
  <si>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</si>
  <si>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</si>
  <si>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</si>
  <si>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</si>
  <si>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</si>
  <si>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</si>
  <si>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</si>
  <si>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</si>
  <si>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</si>
  <si>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</si>
  <si>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</si>
  <si>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</si>
  <si>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</si>
  <si>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</si>
  <si>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</si>
  <si>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</si>
  <si>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</si>
  <si>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</si>
  <si>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</si>
  <si>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</si>
  <si>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</si>
  <si>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</si>
  <si>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</si>
  <si>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</si>
  <si>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</si>
  <si>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</si>
  <si>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</si>
  <si>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</si>
  <si>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</si>
  <si>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喜多方市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</si>
  <si>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</si>
  <si>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</si>
  <si>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</si>
  <si>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</si>
  <si>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</si>
  <si>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</si>
  <si>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</si>
  <si>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</si>
  <si>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</si>
  <si>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</si>
  <si>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</si>
  <si>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</si>
  <si>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</si>
  <si>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</si>
  <si>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</si>
  <si>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</si>
  <si>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</si>
  <si>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</si>
  <si>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</si>
  <si>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</si>
  <si>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</si>
  <si>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</si>
  <si>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</si>
  <si>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</si>
  <si>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</si>
  <si>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</si>
  <si>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</si>
  <si>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</si>
  <si>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</si>
  <si>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</si>
  <si>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</si>
  <si>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</si>
  <si>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</si>
  <si>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</si>
  <si>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</si>
  <si>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</si>
  <si>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</si>
  <si>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</si>
  <si>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</si>
  <si>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</si>
  <si>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</si>
  <si>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</si>
  <si>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</si>
  <si>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</si>
  <si>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</si>
  <si>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</si>
  <si>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</si>
  <si>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</si>
  <si>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</si>
  <si>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</si>
  <si>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</si>
  <si>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</si>
  <si>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</si>
  <si>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</si>
  <si>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</si>
  <si>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</si>
  <si>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</si>
  <si>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</si>
  <si>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</si>
  <si>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</si>
  <si>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</si>
  <si>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</si>
  <si>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</si>
  <si>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</si>
  <si>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</si>
  <si>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</si>
  <si>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</si>
  <si>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</si>
  <si>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</si>
  <si>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</si>
  <si>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</si>
  <si>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</si>
  <si>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</si>
  <si>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</si>
  <si>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</si>
  <si>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</si>
  <si>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</si>
  <si>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</si>
  <si>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</si>
  <si>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</si>
  <si>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</si>
  <si>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</si>
  <si>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</si>
  <si>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</si>
  <si>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</si>
  <si>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</si>
  <si>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</si>
  <si>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</si>
  <si>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</si>
  <si>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</si>
  <si>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</si>
  <si>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</si>
  <si>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</si>
  <si>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</si>
  <si>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</si>
  <si>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</si>
  <si>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</si>
  <si>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</si>
  <si>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</si>
  <si>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</si>
  <si>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</si>
  <si>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</si>
  <si>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</si>
  <si>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</si>
  <si>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</si>
  <si>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</si>
  <si>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</si>
  <si>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</si>
  <si>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</si>
  <si>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</si>
  <si>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</si>
  <si>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福島県喜多方市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</si>
  <si>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</si>
  <si>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</si>
  <si>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</si>
  <si>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</si>
  <si>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</si>
  <si>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</si>
  <si>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</si>
  <si>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</si>
  <si>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</si>
  <si>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</si>
  <si>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</si>
  <si>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</si>
  <si>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</si>
  <si>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</si>
  <si>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</si>
  <si>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</si>
  <si>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</si>
  <si>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</si>
  <si>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</si>
  <si>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</si>
  <si>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</si>
  <si>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</si>
  <si>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</si>
  <si>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</si>
  <si>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</si>
  <si>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</si>
  <si>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</si>
  <si>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</si>
  <si>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</si>
  <si>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</si>
  <si>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</si>
  <si>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</si>
  <si>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</si>
  <si>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</si>
  <si>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</si>
  <si>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</si>
  <si>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</si>
  <si>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</si>
  <si>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</si>
  <si>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</si>
  <si>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</si>
  <si>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</si>
  <si>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</si>
  <si>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</si>
  <si>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</si>
  <si>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</si>
  <si>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</si>
  <si>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</si>
  <si>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</si>
  <si>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</si>
  <si>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</si>
  <si>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</si>
  <si>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</si>
  <si>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</si>
  <si>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</si>
  <si>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</si>
  <si>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</si>
  <si>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</si>
  <si>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</si>
  <si>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</si>
  <si>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</si>
  <si>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</si>
  <si>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</si>
  <si>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</si>
  <si>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</si>
  <si>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</si>
  <si>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</si>
  <si>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</si>
  <si>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</si>
  <si>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</si>
  <si>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</si>
  <si>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</si>
  <si>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</si>
  <si>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</si>
  <si>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</si>
  <si>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</si>
  <si>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</si>
  <si>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</si>
  <si>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</si>
  <si>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</si>
  <si>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</si>
  <si>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</si>
  <si>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</si>
  <si>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</si>
  <si>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</si>
  <si>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</si>
  <si>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</si>
  <si>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</si>
  <si>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</si>
  <si>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</si>
  <si>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</si>
  <si>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</si>
  <si>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</si>
  <si>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</si>
  <si>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</si>
  <si>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</si>
  <si>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</si>
  <si>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</si>
  <si>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</si>
  <si>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</si>
  <si>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</si>
  <si>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</si>
  <si>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</si>
  <si>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</si>
  <si>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</si>
  <si>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</si>
  <si>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</si>
  <si>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</si>
  <si>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</si>
  <si>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</si>
  <si>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</si>
  <si>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</si>
  <si>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</si>
  <si>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</si>
  <si>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</si>
  <si>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</si>
  <si>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</si>
  <si>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</si>
  <si>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</si>
  <si>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</si>
  <si>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</si>
  <si>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</si>
  <si>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</si>
  <si>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</si>
  <si>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</si>
  <si>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</si>
  <si>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</si>
  <si>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</si>
  <si>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</si>
  <si>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</si>
  <si>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</si>
  <si>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</si>
  <si>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</si>
  <si>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</si>
  <si>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</si>
  <si>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</si>
  <si>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</si>
  <si>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</si>
  <si>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</si>
  <si>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</si>
  <si>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</si>
  <si>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</si>
  <si>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</si>
  <si>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</si>
  <si>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</si>
  <si>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</si>
  <si>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</si>
  <si>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</si>
  <si>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</si>
  <si>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福島県喜多方市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</si>
  <si>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</si>
  <si>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</si>
  <si>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</si>
  <si>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</si>
  <si>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</si>
  <si>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</si>
  <si>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</si>
  <si>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</si>
  <si>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</si>
  <si>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</si>
  <si>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</si>
  <si>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</si>
  <si>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</si>
  <si>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</si>
  <si>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</si>
  <si>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</si>
  <si>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</si>
  <si>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</si>
  <si>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</si>
  <si>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</si>
  <si>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公有林整備事業特別会計</t>
    <phoneticPr fontId="5"/>
  </si>
  <si>
    <t>喜多方西部土地区画整理事業特別会計</t>
    <phoneticPr fontId="5"/>
  </si>
  <si>
    <t>塩川駅西土地区画整理事業特別会計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</si>
  <si>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</si>
  <si>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</si>
  <si>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</si>
  <si>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</si>
  <si>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</si>
  <si>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</si>
  <si>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</si>
  <si>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</si>
  <si>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</si>
  <si>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</si>
  <si>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</si>
  <si>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</si>
  <si>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</si>
  <si>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</si>
  <si>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</si>
  <si>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</si>
  <si>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水道事業会計</t>
    <phoneticPr fontId="5"/>
  </si>
  <si>
    <t>法適用企業</t>
    <phoneticPr fontId="5"/>
  </si>
  <si>
    <t>農業集落排水事業特別会計</t>
    <phoneticPr fontId="5"/>
  </si>
  <si>
    <t>法非適用企業</t>
    <phoneticPr fontId="5"/>
  </si>
  <si>
    <t>下水道事業特別会計</t>
    <phoneticPr fontId="5"/>
  </si>
  <si>
    <t>山都簡易水道事業等特別会計</t>
    <phoneticPr fontId="5"/>
  </si>
  <si>
    <t>高郷簡易水道事業特別会計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</si>
  <si>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</si>
  <si>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</si>
  <si>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</si>
  <si>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</si>
  <si>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</si>
  <si>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</si>
  <si>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</si>
  <si>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</si>
  <si>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</si>
  <si>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</si>
  <si>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</si>
  <si>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</si>
  <si>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</si>
  <si>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</si>
  <si>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</si>
  <si>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</si>
  <si>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</si>
  <si>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</si>
  <si>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</si>
  <si>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</si>
  <si>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</si>
  <si>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</si>
  <si>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</si>
  <si>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</si>
  <si>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</si>
  <si>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</si>
  <si>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</si>
  <si>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</si>
  <si>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</si>
  <si>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</si>
  <si>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</si>
  <si>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</si>
  <si>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</si>
  <si>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</si>
  <si>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</si>
  <si>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</si>
  <si>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</si>
  <si>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</si>
  <si>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</si>
  <si>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</si>
  <si>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</si>
  <si>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</si>
  <si>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</si>
  <si>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</si>
  <si>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</si>
  <si>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</si>
  <si>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</si>
  <si>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</si>
  <si>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</si>
  <si>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</si>
  <si>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</si>
  <si>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</si>
  <si>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</si>
  <si>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</si>
  <si>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</si>
  <si>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</si>
  <si>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</si>
  <si>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</si>
  <si>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</si>
  <si>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</si>
  <si>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</si>
  <si>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</si>
  <si>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</si>
  <si>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</si>
  <si>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</si>
  <si>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</si>
  <si>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</si>
  <si>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</si>
  <si>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</si>
  <si>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</si>
  <si>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</si>
  <si>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</si>
  <si>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</si>
  <si>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</si>
  <si>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</si>
  <si>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</si>
  <si>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</si>
  <si>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</si>
  <si>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</si>
  <si>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</si>
  <si>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</si>
  <si>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</si>
  <si>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</si>
  <si>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</si>
  <si>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</si>
  <si>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</si>
  <si>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</si>
  <si>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</si>
  <si>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</si>
  <si>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</si>
  <si>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</si>
  <si>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</si>
  <si>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</si>
  <si>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</si>
  <si>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</si>
  <si>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</si>
  <si>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</si>
  <si>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</si>
  <si>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</si>
  <si>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</si>
  <si>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</si>
  <si>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</si>
  <si>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</si>
  <si>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</si>
  <si>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</si>
  <si>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</si>
  <si>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</si>
  <si>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</si>
  <si>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</si>
  <si>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</si>
  <si>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</si>
  <si>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</si>
  <si>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</si>
  <si>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</si>
  <si>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</si>
  <si>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</si>
  <si>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</si>
  <si>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</si>
  <si>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</si>
  <si>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</si>
  <si>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</si>
  <si>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</si>
  <si>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</si>
  <si>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</si>
  <si>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</si>
  <si>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</si>
  <si>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</si>
  <si>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</si>
  <si>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</si>
  <si>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</si>
  <si>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</si>
  <si>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</si>
  <si>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</si>
  <si>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2.14</t>
  </si>
  <si>
    <t>一般会計</t>
  </si>
  <si>
    <t>水道事業会計</t>
  </si>
  <si>
    <t>国民健康保険事業特別会計</t>
  </si>
  <si>
    <t>介護保険事業特別会計</t>
  </si>
  <si>
    <t>後期高齢者医療事業特別会計</t>
  </si>
  <si>
    <t>公有林整備事業特別会計</t>
  </si>
  <si>
    <t>喜多方西部土地区画整理事業特別会計</t>
  </si>
  <si>
    <t>塩川駅西土地区画整理事業特別会計</t>
  </si>
  <si>
    <t>その他会計（赤字）</t>
  </si>
  <si>
    <t>その他会計（黒字）</t>
  </si>
  <si>
    <t>-</t>
    <phoneticPr fontId="2"/>
  </si>
  <si>
    <t>-</t>
    <phoneticPr fontId="2"/>
  </si>
  <si>
    <t>-</t>
    <phoneticPr fontId="2"/>
  </si>
  <si>
    <t>-</t>
    <phoneticPr fontId="2"/>
  </si>
  <si>
    <t>喜多方地方広域市町村圏組合</t>
    <rPh sb="0" eb="3">
      <t>キタカタ</t>
    </rPh>
    <rPh sb="3" eb="5">
      <t>チホウ</t>
    </rPh>
    <rPh sb="5" eb="7">
      <t>コウイキ</t>
    </rPh>
    <rPh sb="7" eb="10">
      <t>シチョウソン</t>
    </rPh>
    <rPh sb="10" eb="11">
      <t>ケン</t>
    </rPh>
    <rPh sb="11" eb="13">
      <t>クミアイ</t>
    </rPh>
    <phoneticPr fontId="2"/>
  </si>
  <si>
    <t>●一般会計</t>
    <rPh sb="1" eb="3">
      <t>イッパン</t>
    </rPh>
    <rPh sb="3" eb="5">
      <t>カイケイ</t>
    </rPh>
    <phoneticPr fontId="2"/>
  </si>
  <si>
    <t>●喜多方プラザ特別会計</t>
    <rPh sb="1" eb="4">
      <t>キタカタ</t>
    </rPh>
    <rPh sb="7" eb="9">
      <t>トクベツ</t>
    </rPh>
    <rPh sb="9" eb="11">
      <t>カイケイ</t>
    </rPh>
    <phoneticPr fontId="2"/>
  </si>
  <si>
    <t>●ふるさと市町村圏事業特別会計</t>
    <rPh sb="5" eb="8">
      <t>シチョウソン</t>
    </rPh>
    <rPh sb="8" eb="9">
      <t>ケン</t>
    </rPh>
    <rPh sb="9" eb="11">
      <t>ジギョウ</t>
    </rPh>
    <rPh sb="11" eb="13">
      <t>トクベツ</t>
    </rPh>
    <rPh sb="13" eb="15">
      <t>カイケイ</t>
    </rPh>
    <phoneticPr fontId="2"/>
  </si>
  <si>
    <t>●介護保険事業特別</t>
    <rPh sb="1" eb="3">
      <t>カイゴ</t>
    </rPh>
    <rPh sb="3" eb="5">
      <t>ホケン</t>
    </rPh>
    <rPh sb="5" eb="7">
      <t>ジギョウ</t>
    </rPh>
    <rPh sb="7" eb="9">
      <t>トクベツ</t>
    </rPh>
    <phoneticPr fontId="2"/>
  </si>
  <si>
    <t>福島県市町村総合事務組合</t>
    <rPh sb="0" eb="3">
      <t>フクシマケン</t>
    </rPh>
    <rPh sb="3" eb="6">
      <t>シチョウソン</t>
    </rPh>
    <rPh sb="6" eb="8">
      <t>ソウゴウ</t>
    </rPh>
    <rPh sb="8" eb="10">
      <t>ジム</t>
    </rPh>
    <rPh sb="10" eb="12">
      <t>クミアイ</t>
    </rPh>
    <phoneticPr fontId="2"/>
  </si>
  <si>
    <t>●消防補償等特別会計</t>
    <rPh sb="1" eb="3">
      <t>ショウボウ</t>
    </rPh>
    <rPh sb="3" eb="5">
      <t>ホショウ</t>
    </rPh>
    <rPh sb="5" eb="6">
      <t>トウ</t>
    </rPh>
    <rPh sb="6" eb="8">
      <t>トクベツ</t>
    </rPh>
    <rPh sb="8" eb="10">
      <t>カイケイ</t>
    </rPh>
    <phoneticPr fontId="2"/>
  </si>
  <si>
    <t>●消防賞じゅつ金特別会計</t>
    <rPh sb="1" eb="3">
      <t>ショウボウ</t>
    </rPh>
    <rPh sb="3" eb="4">
      <t>ショウ</t>
    </rPh>
    <rPh sb="7" eb="8">
      <t>キン</t>
    </rPh>
    <rPh sb="8" eb="10">
      <t>トクベツ</t>
    </rPh>
    <rPh sb="10" eb="12">
      <t>カイケイ</t>
    </rPh>
    <phoneticPr fontId="2"/>
  </si>
  <si>
    <t>●非常勤職員公務災害補償特別会計</t>
    <rPh sb="1" eb="4">
      <t>ヒジョウキン</t>
    </rPh>
    <rPh sb="4" eb="6">
      <t>ショクイン</t>
    </rPh>
    <rPh sb="6" eb="8">
      <t>コウム</t>
    </rPh>
    <rPh sb="8" eb="10">
      <t>サイガイ</t>
    </rPh>
    <rPh sb="10" eb="12">
      <t>ホショウ</t>
    </rPh>
    <rPh sb="12" eb="14">
      <t>トクベツ</t>
    </rPh>
    <rPh sb="14" eb="16">
      <t>カイケイ</t>
    </rPh>
    <phoneticPr fontId="2"/>
  </si>
  <si>
    <t>●自治会館管理特別会計</t>
    <rPh sb="1" eb="3">
      <t>ジチ</t>
    </rPh>
    <rPh sb="3" eb="5">
      <t>カイカン</t>
    </rPh>
    <rPh sb="5" eb="7">
      <t>カンリ</t>
    </rPh>
    <rPh sb="7" eb="9">
      <t>トクベツ</t>
    </rPh>
    <rPh sb="9" eb="11">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</si>
  <si>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</si>
  <si>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福島県後期高齢者医療広域連合</t>
    <rPh sb="0" eb="3">
      <t>フクシマケン</t>
    </rPh>
    <rPh sb="3" eb="5">
      <t>コウキ</t>
    </rPh>
    <rPh sb="5" eb="8">
      <t>コウレイシャ</t>
    </rPh>
    <rPh sb="8" eb="10">
      <t>イリョウ</t>
    </rPh>
    <rPh sb="10" eb="12">
      <t>コウイキ</t>
    </rPh>
    <rPh sb="12" eb="14">
      <t>レンゴウ</t>
    </rPh>
    <phoneticPr fontId="2"/>
  </si>
  <si>
    <t>●後期高齢者医療特別会計</t>
    <rPh sb="1" eb="3">
      <t>コウキ</t>
    </rPh>
    <rPh sb="3" eb="6">
      <t>コウレイシャ</t>
    </rPh>
    <rPh sb="6" eb="8">
      <t>イリョウ</t>
    </rPh>
    <rPh sb="8" eb="10">
      <t>トクベツ</t>
    </rPh>
    <rPh sb="10" eb="12">
      <t>カイケイ</t>
    </rPh>
    <phoneticPr fontId="2"/>
  </si>
  <si>
    <t>財団法人喜多方市体育協会</t>
    <rPh sb="0" eb="2">
      <t>ザイダン</t>
    </rPh>
    <rPh sb="2" eb="4">
      <t>ホウジン</t>
    </rPh>
    <rPh sb="4" eb="8">
      <t>キタカタシ</t>
    </rPh>
    <rPh sb="8" eb="10">
      <t>タイイク</t>
    </rPh>
    <rPh sb="10" eb="12">
      <t>キョウカイ</t>
    </rPh>
    <phoneticPr fontId="2"/>
  </si>
  <si>
    <t>喜多方市ふるさと振興株式会社</t>
    <rPh sb="0" eb="4">
      <t>キタカタシ</t>
    </rPh>
    <rPh sb="8" eb="10">
      <t>シンコウ</t>
    </rPh>
    <rPh sb="10" eb="14">
      <t>カブシキガイシャ</t>
    </rPh>
    <phoneticPr fontId="2"/>
  </si>
  <si>
    <t>喜多方地方土地開発公社</t>
    <rPh sb="0" eb="3">
      <t>キタカタ</t>
    </rPh>
    <rPh sb="3" eb="5">
      <t>チホウ</t>
    </rPh>
    <rPh sb="5" eb="7">
      <t>トチ</t>
    </rPh>
    <rPh sb="7" eb="9">
      <t>カイハツ</t>
    </rPh>
    <rPh sb="9" eb="11">
      <t>コウシャ</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</si>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</sst>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98" xfId="33" quotePrefix="1"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6" xfId="30" quotePrefix="1"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70789</c:v>
                </c:pt>
                <c:pt idx="1">
                  <c:v>66876</c:v>
                </c:pt>
                <c:pt idx="2">
                  <c:v>51704</c:v>
                </c:pt>
                <c:pt idx="3">
                  <c:v>52678</c:v>
                </c:pt>
                <c:pt idx="4">
                  <c:v>69560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55972</c:v>
                </c:pt>
                <c:pt idx="1">
                  <c:v>61865</c:v>
                </c:pt>
                <c:pt idx="2">
                  <c:v>51103</c:v>
                </c:pt>
                <c:pt idx="3">
                  <c:v>40827</c:v>
                </c:pt>
                <c:pt idx="4">
                  <c:v>72330</c:v>
                </c:pt>
              </c:numCache>
            </c:numRef>
          </c:val>
          <c:smooth val="0"/>
        </c:ser>
        <c:dLbls>
          <c:showLegendKey val="0"/>
          <c:showVal val="0"/>
          <c:showCatName val="0"/>
          <c:showSerName val="0"/>
          <c:showPercent val="0"/>
          <c:showBubbleSize val="0"/>
        </c:dLbls>
        <c:marker val="1"/>
        <c:smooth val="0"/>
        <c:axId val="117672192"/>
        <c:axId val="118362496"/>
      </c:lineChart>
      <c:catAx>
        <c:axId val="11767219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362496"/>
        <c:crosses val="autoZero"/>
        <c:auto val="1"/>
        <c:lblAlgn val="ctr"/>
        <c:lblOffset val="100"/>
        <c:tickLblSkip val="1"/>
        <c:tickMarkSkip val="1"/>
        <c:noMultiLvlLbl val="0"/>
      </c:catAx>
      <c:valAx>
        <c:axId val="118362496"/>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76721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3.7</c:v>
                </c:pt>
                <c:pt idx="1">
                  <c:v>5.14</c:v>
                </c:pt>
                <c:pt idx="2">
                  <c:v>4.43</c:v>
                </c:pt>
                <c:pt idx="3">
                  <c:v>8.39</c:v>
                </c:pt>
                <c:pt idx="4">
                  <c:v>6.34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9.2100000000000009</c:v>
                </c:pt>
                <c:pt idx="1">
                  <c:v>12.07</c:v>
                </c:pt>
                <c:pt idx="2">
                  <c:v>14.49</c:v>
                </c:pt>
                <c:pt idx="3">
                  <c:v>16.5</c:v>
                </c:pt>
                <c:pt idx="4">
                  <c:v>16.36</c:v>
                </c:pt>
              </c:numCache>
            </c:numRef>
          </c:val>
        </c:ser>
        <c:dLbls>
          <c:showLegendKey val="0"/>
          <c:showVal val="0"/>
          <c:showCatName val="0"/>
          <c:showSerName val="0"/>
          <c:showPercent val="0"/>
          <c:showBubbleSize val="0"/>
        </c:dLbls>
        <c:gapWidth val="250"/>
        <c:overlap val="100"/>
        <c:axId val="95693056"/>
        <c:axId val="9570752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4.46</c:v>
                </c:pt>
                <c:pt idx="1">
                  <c:v>6.95</c:v>
                </c:pt>
                <c:pt idx="2">
                  <c:v>2.79</c:v>
                </c:pt>
                <c:pt idx="3">
                  <c:v>5.83</c:v>
                </c:pt>
                <c:pt idx="4">
                  <c:v>-2.14</c:v>
                </c:pt>
              </c:numCache>
            </c:numRef>
          </c:val>
          <c:smooth val="0"/>
        </c:ser>
        <c:dLbls>
          <c:showLegendKey val="0"/>
          <c:showVal val="0"/>
          <c:showCatName val="0"/>
          <c:showSerName val="0"/>
          <c:showPercent val="0"/>
          <c:showBubbleSize val="0"/>
        </c:dLbls>
        <c:marker val="1"/>
        <c:smooth val="0"/>
        <c:axId val="95693056"/>
        <c:axId val="95707520"/>
      </c:lineChart>
      <c:catAx>
        <c:axId val="95693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07520"/>
        <c:crosses val="autoZero"/>
        <c:auto val="1"/>
        <c:lblAlgn val="ctr"/>
        <c:lblOffset val="100"/>
        <c:tickLblSkip val="1"/>
        <c:tickMarkSkip val="1"/>
        <c:noMultiLvlLbl val="0"/>
      </c:catAx>
      <c:valAx>
        <c:axId val="9570752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6930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塩川駅西土地区画整理事業特別会計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喜多方西部土地区画整理事業特別会計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公有林整備事業特別会計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0.01</c:v>
                </c:pt>
                <c:pt idx="2">
                  <c:v>#N/A</c:v>
                </c:pt>
                <c:pt idx="3">
                  <c:v>0</c:v>
                </c:pt>
                <c:pt idx="4">
                  <c:v>#N/A</c:v>
                </c:pt>
                <c:pt idx="5">
                  <c:v>0.01</c:v>
                </c:pt>
                <c:pt idx="6">
                  <c:v>#N/A</c:v>
                </c:pt>
                <c:pt idx="7">
                  <c:v>0</c:v>
                </c:pt>
                <c:pt idx="8">
                  <c:v>#N/A</c:v>
                </c:pt>
                <c:pt idx="9">
                  <c:v>0.01</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0.03</c:v>
                </c:pt>
                <c:pt idx="2">
                  <c:v>#N/A</c:v>
                </c:pt>
                <c:pt idx="3">
                  <c:v>0.41</c:v>
                </c:pt>
                <c:pt idx="4">
                  <c:v>#N/A</c:v>
                </c:pt>
                <c:pt idx="5">
                  <c:v>0.69</c:v>
                </c:pt>
                <c:pt idx="6">
                  <c:v>#N/A</c:v>
                </c:pt>
                <c:pt idx="7">
                  <c:v>0.77</c:v>
                </c:pt>
                <c:pt idx="8">
                  <c:v>#N/A</c:v>
                </c:pt>
                <c:pt idx="9">
                  <c:v>0.62</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1.66</c:v>
                </c:pt>
                <c:pt idx="2">
                  <c:v>#N/A</c:v>
                </c:pt>
                <c:pt idx="3">
                  <c:v>0.61</c:v>
                </c:pt>
                <c:pt idx="4">
                  <c:v>#N/A</c:v>
                </c:pt>
                <c:pt idx="5">
                  <c:v>1.73</c:v>
                </c:pt>
                <c:pt idx="6">
                  <c:v>#N/A</c:v>
                </c:pt>
                <c:pt idx="7">
                  <c:v>2.58</c:v>
                </c:pt>
                <c:pt idx="8">
                  <c:v>#N/A</c:v>
                </c:pt>
                <c:pt idx="9">
                  <c:v>3.68</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9.4499999999999993</c:v>
                </c:pt>
                <c:pt idx="2">
                  <c:v>#N/A</c:v>
                </c:pt>
                <c:pt idx="3">
                  <c:v>8.48</c:v>
                </c:pt>
                <c:pt idx="4">
                  <c:v>#N/A</c:v>
                </c:pt>
                <c:pt idx="5">
                  <c:v>8.14</c:v>
                </c:pt>
                <c:pt idx="6">
                  <c:v>#N/A</c:v>
                </c:pt>
                <c:pt idx="7">
                  <c:v>7.51</c:v>
                </c:pt>
                <c:pt idx="8">
                  <c:v>#N/A</c:v>
                </c:pt>
                <c:pt idx="9">
                  <c:v>4.9400000000000004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3.7</c:v>
                </c:pt>
                <c:pt idx="2">
                  <c:v>#N/A</c:v>
                </c:pt>
                <c:pt idx="3">
                  <c:v>5.14</c:v>
                </c:pt>
                <c:pt idx="4">
                  <c:v>#N/A</c:v>
                </c:pt>
                <c:pt idx="5">
                  <c:v>4.43</c:v>
                </c:pt>
                <c:pt idx="6">
                  <c:v>#N/A</c:v>
                </c:pt>
                <c:pt idx="7">
                  <c:v>8.4600000000000009</c:v>
                </c:pt>
                <c:pt idx="8">
                  <c:v>#N/A</c:v>
                </c:pt>
                <c:pt idx="9">
                  <c:v>6.34</c:v>
                </c:pt>
              </c:numCache>
            </c:numRef>
          </c:val>
        </c:ser>
        <c:dLbls>
          <c:showLegendKey val="0"/>
          <c:showVal val="0"/>
          <c:showCatName val="0"/>
          <c:showSerName val="0"/>
          <c:showPercent val="0"/>
          <c:showBubbleSize val="0"/>
        </c:dLbls>
        <c:gapWidth val="150"/>
        <c:overlap val="100"/>
        <c:axId val="117879552"/>
        <c:axId val="117881088"/>
      </c:barChart>
      <c:catAx>
        <c:axId val="11787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881088"/>
        <c:crosses val="autoZero"/>
        <c:auto val="1"/>
        <c:lblAlgn val="ctr"/>
        <c:lblOffset val="100"/>
        <c:tickLblSkip val="1"/>
        <c:tickMarkSkip val="1"/>
        <c:noMultiLvlLbl val="0"/>
      </c:catAx>
      <c:valAx>
        <c:axId val="117881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8795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2425</c:v>
                </c:pt>
                <c:pt idx="5">
                  <c:v>2344</c:v>
                </c:pt>
                <c:pt idx="8">
                  <c:v>2334</c:v>
                </c:pt>
                <c:pt idx="11">
                  <c:v>2334</c:v>
                </c:pt>
                <c:pt idx="14">
                  <c:v>2310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1</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740</c:v>
                </c:pt>
                <c:pt idx="3">
                  <c:v>704</c:v>
                </c:pt>
                <c:pt idx="6">
                  <c:v>819</c:v>
                </c:pt>
                <c:pt idx="9">
                  <c:v>552</c:v>
                </c:pt>
                <c:pt idx="12">
                  <c:v>893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359</c:v>
                </c:pt>
                <c:pt idx="3">
                  <c:v>328</c:v>
                </c:pt>
                <c:pt idx="6">
                  <c:v>313</c:v>
                </c:pt>
                <c:pt idx="9">
                  <c:v>199</c:v>
                </c:pt>
                <c:pt idx="12">
                  <c:v>186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898</c:v>
                </c:pt>
                <c:pt idx="3">
                  <c:v>863</c:v>
                </c:pt>
                <c:pt idx="6">
                  <c:v>859</c:v>
                </c:pt>
                <c:pt idx="9">
                  <c:v>878</c:v>
                </c:pt>
                <c:pt idx="12">
                  <c:v>896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2869</c:v>
                </c:pt>
                <c:pt idx="3">
                  <c:v>2728</c:v>
                </c:pt>
                <c:pt idx="6">
                  <c:v>2610</c:v>
                </c:pt>
                <c:pt idx="9">
                  <c:v>2569</c:v>
                </c:pt>
                <c:pt idx="12">
                  <c:v>2539</c:v>
                </c:pt>
              </c:numCache>
            </c:numRef>
          </c:val>
        </c:ser>
        <c:dLbls>
          <c:showLegendKey val="0"/>
          <c:showVal val="0"/>
          <c:showCatName val="0"/>
          <c:showSerName val="0"/>
          <c:showPercent val="0"/>
          <c:showBubbleSize val="0"/>
        </c:dLbls>
        <c:gapWidth val="100"/>
        <c:overlap val="100"/>
        <c:axId val="117927936"/>
        <c:axId val="1179298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2441</c:v>
                </c:pt>
                <c:pt idx="2">
                  <c:v>#N/A</c:v>
                </c:pt>
                <c:pt idx="3">
                  <c:v>#N/A</c:v>
                </c:pt>
                <c:pt idx="4">
                  <c:v>2279</c:v>
                </c:pt>
                <c:pt idx="5">
                  <c:v>#N/A</c:v>
                </c:pt>
                <c:pt idx="6">
                  <c:v>#N/A</c:v>
                </c:pt>
                <c:pt idx="7">
                  <c:v>2267</c:v>
                </c:pt>
                <c:pt idx="8">
                  <c:v>#N/A</c:v>
                </c:pt>
                <c:pt idx="9">
                  <c:v>#N/A</c:v>
                </c:pt>
                <c:pt idx="10">
                  <c:v>1865</c:v>
                </c:pt>
                <c:pt idx="11">
                  <c:v>#N/A</c:v>
                </c:pt>
                <c:pt idx="12">
                  <c:v>#N/A</c:v>
                </c:pt>
                <c:pt idx="13">
                  <c:v>2204</c:v>
                </c:pt>
                <c:pt idx="14">
                  <c:v>#N/A</c:v>
                </c:pt>
              </c:numCache>
            </c:numRef>
          </c:val>
          <c:smooth val="0"/>
        </c:ser>
        <c:dLbls>
          <c:showLegendKey val="0"/>
          <c:showVal val="0"/>
          <c:showCatName val="0"/>
          <c:showSerName val="0"/>
          <c:showPercent val="0"/>
          <c:showBubbleSize val="0"/>
        </c:dLbls>
        <c:marker val="1"/>
        <c:smooth val="0"/>
        <c:axId val="117927936"/>
        <c:axId val="117929856"/>
      </c:lineChart>
      <c:catAx>
        <c:axId val="117927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7929856"/>
        <c:crosses val="autoZero"/>
        <c:auto val="1"/>
        <c:lblAlgn val="ctr"/>
        <c:lblOffset val="100"/>
        <c:tickLblSkip val="1"/>
        <c:tickMarkSkip val="1"/>
        <c:noMultiLvlLbl val="0"/>
      </c:catAx>
      <c:valAx>
        <c:axId val="1179298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927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23684</c:v>
                </c:pt>
                <c:pt idx="5">
                  <c:v>24262</c:v>
                </c:pt>
                <c:pt idx="8">
                  <c:v>24404</c:v>
                </c:pt>
                <c:pt idx="11">
                  <c:v>24459</c:v>
                </c:pt>
                <c:pt idx="14">
                  <c:v>25132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853</c:v>
                </c:pt>
                <c:pt idx="5">
                  <c:v>760</c:v>
                </c:pt>
                <c:pt idx="8">
                  <c:v>686</c:v>
                </c:pt>
                <c:pt idx="11">
                  <c:v>588</c:v>
                </c:pt>
                <c:pt idx="14">
                  <c:v>489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3378</c:v>
                </c:pt>
                <c:pt idx="5">
                  <c:v>4570</c:v>
                </c:pt>
                <c:pt idx="8">
                  <c:v>5076</c:v>
                </c:pt>
                <c:pt idx="11">
                  <c:v>5903</c:v>
                </c:pt>
                <c:pt idx="14">
                  <c:v>6601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643</c:v>
                </c:pt>
                <c:pt idx="3">
                  <c:v>543</c:v>
                </c:pt>
                <c:pt idx="6">
                  <c:v>192</c:v>
                </c:pt>
                <c:pt idx="9">
                  <c:v>70</c:v>
                </c:pt>
                <c:pt idx="12">
                  <c:v>55</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6008</c:v>
                </c:pt>
                <c:pt idx="3">
                  <c:v>5960</c:v>
                </c:pt>
                <c:pt idx="6">
                  <c:v>5990</c:v>
                </c:pt>
                <c:pt idx="9">
                  <c:v>5946</c:v>
                </c:pt>
                <c:pt idx="12">
                  <c:v>5191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1779</c:v>
                </c:pt>
                <c:pt idx="3">
                  <c:v>1413</c:v>
                </c:pt>
                <c:pt idx="6">
                  <c:v>1048</c:v>
                </c:pt>
                <c:pt idx="9">
                  <c:v>902</c:v>
                </c:pt>
                <c:pt idx="12">
                  <c:v>786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11958</c:v>
                </c:pt>
                <c:pt idx="3">
                  <c:v>11572</c:v>
                </c:pt>
                <c:pt idx="6">
                  <c:v>11441</c:v>
                </c:pt>
                <c:pt idx="9">
                  <c:v>11267</c:v>
                </c:pt>
                <c:pt idx="12">
                  <c:v>11248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2797</c:v>
                </c:pt>
                <c:pt idx="3">
                  <c:v>2188</c:v>
                </c:pt>
                <c:pt idx="6">
                  <c:v>1706</c:v>
                </c:pt>
                <c:pt idx="9">
                  <c:v>1289</c:v>
                </c:pt>
                <c:pt idx="12">
                  <c:v>569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24494</c:v>
                </c:pt>
                <c:pt idx="3">
                  <c:v>24302</c:v>
                </c:pt>
                <c:pt idx="6">
                  <c:v>23813</c:v>
                </c:pt>
                <c:pt idx="9">
                  <c:v>23756</c:v>
                </c:pt>
                <c:pt idx="12">
                  <c:v>23990</c:v>
                </c:pt>
              </c:numCache>
            </c:numRef>
          </c:val>
        </c:ser>
        <c:dLbls>
          <c:showLegendKey val="0"/>
          <c:showVal val="0"/>
          <c:showCatName val="0"/>
          <c:showSerName val="0"/>
          <c:showPercent val="0"/>
          <c:showBubbleSize val="0"/>
        </c:dLbls>
        <c:gapWidth val="100"/>
        <c:overlap val="100"/>
        <c:axId val="117783168"/>
        <c:axId val="1177976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19764</c:v>
                </c:pt>
                <c:pt idx="2">
                  <c:v>#N/A</c:v>
                </c:pt>
                <c:pt idx="3">
                  <c:v>#N/A</c:v>
                </c:pt>
                <c:pt idx="4">
                  <c:v>16386</c:v>
                </c:pt>
                <c:pt idx="5">
                  <c:v>#N/A</c:v>
                </c:pt>
                <c:pt idx="6">
                  <c:v>#N/A</c:v>
                </c:pt>
                <c:pt idx="7">
                  <c:v>14023</c:v>
                </c:pt>
                <c:pt idx="8">
                  <c:v>#N/A</c:v>
                </c:pt>
                <c:pt idx="9">
                  <c:v>#N/A</c:v>
                </c:pt>
                <c:pt idx="10">
                  <c:v>12280</c:v>
                </c:pt>
                <c:pt idx="11">
                  <c:v>#N/A</c:v>
                </c:pt>
                <c:pt idx="12">
                  <c:v>#N/A</c:v>
                </c:pt>
                <c:pt idx="13">
                  <c:v>9617</c:v>
                </c:pt>
                <c:pt idx="14">
                  <c:v>#N/A</c:v>
                </c:pt>
              </c:numCache>
            </c:numRef>
          </c:val>
          <c:smooth val="0"/>
        </c:ser>
        <c:dLbls>
          <c:showLegendKey val="0"/>
          <c:showVal val="0"/>
          <c:showCatName val="0"/>
          <c:showSerName val="0"/>
          <c:showPercent val="0"/>
          <c:showBubbleSize val="0"/>
        </c:dLbls>
        <c:marker val="1"/>
        <c:smooth val="0"/>
        <c:axId val="117783168"/>
        <c:axId val="117797632"/>
      </c:lineChart>
      <c:catAx>
        <c:axId val="117783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7797632"/>
        <c:crosses val="autoZero"/>
        <c:auto val="1"/>
        <c:lblAlgn val="ctr"/>
        <c:lblOffset val="100"/>
        <c:tickLblSkip val="1"/>
        <c:tickMarkSkip val="1"/>
        <c:noMultiLvlLbl val="0"/>
      </c:catAx>
      <c:valAx>
        <c:axId val="1177976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7783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福島県喜多方市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51,368
51,200
554.67
26,985,523
25,823,183
1,033,106
16,283,450
23,925,650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15.0
68.3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前年度と比較し０．０１ポイント上昇したものの、類似団体平均を０．２９ポイント、福島県平均を０．０６ポイント下回る状況となっている。</a:t>
          </a:r>
          <a:endParaRPr kumimoji="1" lang="en-US" altLang="ja-JP" sz="1300">
            <a:latin typeface="ＭＳ Ｐゴシック"/>
          </a:endParaRPr>
        </a:p>
        <a:p>
          <a:r>
            <a:rPr kumimoji="1" lang="ja-JP" altLang="en-US" sz="1300">
              <a:latin typeface="ＭＳ Ｐゴシック"/>
            </a:rPr>
            <a:t>　市民税については、所得の増加による所得割の増加、市町村たばこ税については、県と市の配分割合変更の税制改正により共に増収となり、市税全体としても若干増収となった。しかしながら今後において税収の大きな伸びは期待できないため、税収の確保を図るとともに、事務事業の見直しを進め財政基盤の強化を図るもの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3" name="直線コネクタ 62"/>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4"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5" name="直線コネクタ 64"/>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6"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7" name="直線コネクタ 66"/>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151695</xdr:rowOff>
    </xdr:from>
    <xdr:to>
      <xdr:col>7</xdr:col>
      <xdr:colOff>152400</xdr:colOff>
      <xdr:row>44</xdr:row>
      <xdr:rowOff>165100</xdr:rowOff>
    </xdr:to>
    <xdr:cxnSp macro="">
      <xdr:nvCxnSpPr>
        <xdr:cNvPr id="68" name="直線コネクタ 67"/>
        <xdr:cNvCxnSpPr/>
      </xdr:nvCxnSpPr>
      <xdr:spPr>
        <a:xfrm flipV="1">
          <a:off x="4114800" y="7695495"/>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71560</xdr:rowOff>
    </xdr:from>
    <xdr:ext cx="762000" cy="259045"/>
    <xdr:sp macro="" textlink="">
      <xdr:nvSpPr>
        <xdr:cNvPr id="69" name="財政力平均値テキスト"/>
        <xdr:cNvSpPr txBox="1"/>
      </xdr:nvSpPr>
      <xdr:spPr>
        <a:xfrm>
          <a:off x="5041900" y="71010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70" name="フローチャート : 判断 69"/>
        <xdr:cNvSpPr/>
      </xdr:nvSpPr>
      <xdr:spPr>
        <a:xfrm>
          <a:off x="49022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151695</xdr:rowOff>
    </xdr:from>
    <xdr:to>
      <xdr:col>6</xdr:col>
      <xdr:colOff>0</xdr:colOff>
      <xdr:row>44</xdr:row>
      <xdr:rowOff>165100</xdr:rowOff>
    </xdr:to>
    <xdr:cxnSp macro="">
      <xdr:nvCxnSpPr>
        <xdr:cNvPr id="71" name="直線コネクタ 70"/>
        <xdr:cNvCxnSpPr/>
      </xdr:nvCxnSpPr>
      <xdr:spPr>
        <a:xfrm>
          <a:off x="3225800" y="769549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2" name="フローチャート : 判断 71"/>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3" name="テキスト ボックス 72"/>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124883</xdr:rowOff>
    </xdr:from>
    <xdr:to>
      <xdr:col>4</xdr:col>
      <xdr:colOff>482600</xdr:colOff>
      <xdr:row>44</xdr:row>
      <xdr:rowOff>151695</xdr:rowOff>
    </xdr:to>
    <xdr:cxnSp macro="">
      <xdr:nvCxnSpPr>
        <xdr:cNvPr id="74" name="直線コネクタ 73"/>
        <xdr:cNvCxnSpPr/>
      </xdr:nvCxnSpPr>
      <xdr:spPr>
        <a:xfrm>
          <a:off x="2336800" y="766868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1411</xdr:rowOff>
    </xdr:from>
    <xdr:to>
      <xdr:col>4</xdr:col>
      <xdr:colOff>533400</xdr:colOff>
      <xdr:row>42</xdr:row>
      <xdr:rowOff>103011</xdr:rowOff>
    </xdr:to>
    <xdr:sp macro="" textlink="">
      <xdr:nvSpPr>
        <xdr:cNvPr id="75" name="フローチャート : 判断 74"/>
        <xdr:cNvSpPr/>
      </xdr:nvSpPr>
      <xdr:spPr>
        <a:xfrm>
          <a:off x="3175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76" name="テキスト ボックス 75"/>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111478</xdr:rowOff>
    </xdr:from>
    <xdr:to>
      <xdr:col>3</xdr:col>
      <xdr:colOff>279400</xdr:colOff>
      <xdr:row>44</xdr:row>
      <xdr:rowOff>124883</xdr:rowOff>
    </xdr:to>
    <xdr:cxnSp macro="">
      <xdr:nvCxnSpPr>
        <xdr:cNvPr id="77" name="直線コネクタ 76"/>
        <xdr:cNvCxnSpPr/>
      </xdr:nvCxnSpPr>
      <xdr:spPr>
        <a:xfrm>
          <a:off x="1447800" y="765527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4233</xdr:rowOff>
    </xdr:from>
    <xdr:to>
      <xdr:col>3</xdr:col>
      <xdr:colOff>330200</xdr:colOff>
      <xdr:row>43</xdr:row>
      <xdr:rowOff>105833</xdr:rowOff>
    </xdr:to>
    <xdr:sp macro="" textlink="">
      <xdr:nvSpPr>
        <xdr:cNvPr id="78" name="フローチャート : 判断 77"/>
        <xdr:cNvSpPr/>
      </xdr:nvSpPr>
      <xdr:spPr>
        <a:xfrm>
          <a:off x="2286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116010</xdr:rowOff>
    </xdr:from>
    <xdr:ext cx="762000" cy="259045"/>
    <xdr:sp macro="" textlink="">
      <xdr:nvSpPr>
        <xdr:cNvPr id="79" name="テキスト ボックス 78"/>
        <xdr:cNvSpPr txBox="1"/>
      </xdr:nvSpPr>
      <xdr:spPr>
        <a:xfrm>
          <a:off x="1955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68439</xdr:rowOff>
    </xdr:from>
    <xdr:to>
      <xdr:col>2</xdr:col>
      <xdr:colOff>127000</xdr:colOff>
      <xdr:row>42</xdr:row>
      <xdr:rowOff>170039</xdr:rowOff>
    </xdr:to>
    <xdr:sp macro="" textlink="">
      <xdr:nvSpPr>
        <xdr:cNvPr id="80" name="フローチャート : 判断 79"/>
        <xdr:cNvSpPr/>
      </xdr:nvSpPr>
      <xdr:spPr>
        <a:xfrm>
          <a:off x="1397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8766</xdr:rowOff>
    </xdr:from>
    <xdr:ext cx="762000" cy="259045"/>
    <xdr:sp macro="" textlink="">
      <xdr:nvSpPr>
        <xdr:cNvPr id="81" name="テキスト ボックス 80"/>
        <xdr:cNvSpPr txBox="1"/>
      </xdr:nvSpPr>
      <xdr:spPr>
        <a:xfrm>
          <a:off x="1066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44</xdr:row>
      <xdr:rowOff>100895</xdr:rowOff>
    </xdr:from>
    <xdr:to>
      <xdr:col>7</xdr:col>
      <xdr:colOff>203200</xdr:colOff>
      <xdr:row>45</xdr:row>
      <xdr:rowOff>31045</xdr:rowOff>
    </xdr:to>
    <xdr:sp macro="" textlink="">
      <xdr:nvSpPr>
        <xdr:cNvPr id="87" name="円/楕円 86"/>
        <xdr:cNvSpPr/>
      </xdr:nvSpPr>
      <xdr:spPr>
        <a:xfrm>
          <a:off x="49022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72972</xdr:rowOff>
    </xdr:from>
    <xdr:ext cx="762000" cy="259045"/>
    <xdr:sp macro="" textlink="">
      <xdr:nvSpPr>
        <xdr:cNvPr id="88" name="財政力該当値テキスト"/>
        <xdr:cNvSpPr txBox="1"/>
      </xdr:nvSpPr>
      <xdr:spPr>
        <a:xfrm>
          <a:off x="5041900" y="761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114300</xdr:rowOff>
    </xdr:from>
    <xdr:to>
      <xdr:col>6</xdr:col>
      <xdr:colOff>50800</xdr:colOff>
      <xdr:row>45</xdr:row>
      <xdr:rowOff>44450</xdr:rowOff>
    </xdr:to>
    <xdr:sp macro="" textlink="">
      <xdr:nvSpPr>
        <xdr:cNvPr id="89" name="円/楕円 88"/>
        <xdr:cNvSpPr/>
      </xdr:nvSpPr>
      <xdr:spPr>
        <a:xfrm>
          <a:off x="4064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29227</xdr:rowOff>
    </xdr:from>
    <xdr:ext cx="736600" cy="259045"/>
    <xdr:sp macro="" textlink="">
      <xdr:nvSpPr>
        <xdr:cNvPr id="90" name="テキスト ボックス 89"/>
        <xdr:cNvSpPr txBox="1"/>
      </xdr:nvSpPr>
      <xdr:spPr>
        <a:xfrm>
          <a:off x="3733800" y="7744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100895</xdr:rowOff>
    </xdr:from>
    <xdr:to>
      <xdr:col>4</xdr:col>
      <xdr:colOff>533400</xdr:colOff>
      <xdr:row>45</xdr:row>
      <xdr:rowOff>31045</xdr:rowOff>
    </xdr:to>
    <xdr:sp macro="" textlink="">
      <xdr:nvSpPr>
        <xdr:cNvPr id="91" name="円/楕円 90"/>
        <xdr:cNvSpPr/>
      </xdr:nvSpPr>
      <xdr:spPr>
        <a:xfrm>
          <a:off x="3175000" y="7644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15822</xdr:rowOff>
    </xdr:from>
    <xdr:ext cx="762000" cy="259045"/>
    <xdr:sp macro="" textlink="">
      <xdr:nvSpPr>
        <xdr:cNvPr id="92" name="テキスト ボックス 91"/>
        <xdr:cNvSpPr txBox="1"/>
      </xdr:nvSpPr>
      <xdr:spPr>
        <a:xfrm>
          <a:off x="2844800" y="7731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74083</xdr:rowOff>
    </xdr:from>
    <xdr:to>
      <xdr:col>3</xdr:col>
      <xdr:colOff>330200</xdr:colOff>
      <xdr:row>45</xdr:row>
      <xdr:rowOff>4233</xdr:rowOff>
    </xdr:to>
    <xdr:sp macro="" textlink="">
      <xdr:nvSpPr>
        <xdr:cNvPr id="93" name="円/楕円 92"/>
        <xdr:cNvSpPr/>
      </xdr:nvSpPr>
      <xdr:spPr>
        <a:xfrm>
          <a:off x="2286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160460</xdr:rowOff>
    </xdr:from>
    <xdr:ext cx="762000" cy="259045"/>
    <xdr:sp macro="" textlink="">
      <xdr:nvSpPr>
        <xdr:cNvPr id="94" name="テキスト ボックス 93"/>
        <xdr:cNvSpPr txBox="1"/>
      </xdr:nvSpPr>
      <xdr:spPr>
        <a:xfrm>
          <a:off x="1955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60678</xdr:rowOff>
    </xdr:from>
    <xdr:to>
      <xdr:col>2</xdr:col>
      <xdr:colOff>127000</xdr:colOff>
      <xdr:row>44</xdr:row>
      <xdr:rowOff>162278</xdr:rowOff>
    </xdr:to>
    <xdr:sp macro="" textlink="">
      <xdr:nvSpPr>
        <xdr:cNvPr id="95" name="円/楕円 94"/>
        <xdr:cNvSpPr/>
      </xdr:nvSpPr>
      <xdr:spPr>
        <a:xfrm>
          <a:off x="1397000" y="7604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147055</xdr:rowOff>
    </xdr:from>
    <xdr:ext cx="762000" cy="259045"/>
    <xdr:sp macro="" textlink="">
      <xdr:nvSpPr>
        <xdr:cNvPr id="96" name="テキスト ボックス 95"/>
        <xdr:cNvSpPr txBox="1"/>
      </xdr:nvSpPr>
      <xdr:spPr>
        <a:xfrm>
          <a:off x="1066800" y="7690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類似団体を４．４ポイント、福島県平均を３．２ポイントそれぞれ下回っている状況である。</a:t>
          </a:r>
          <a:endParaRPr kumimoji="1" lang="en-US" altLang="ja-JP" sz="1300">
            <a:latin typeface="ＭＳ Ｐゴシック"/>
          </a:endParaRPr>
        </a:p>
        <a:p>
          <a:r>
            <a:rPr kumimoji="1" lang="ja-JP" altLang="en-US" sz="1300">
              <a:latin typeface="ＭＳ Ｐゴシック"/>
            </a:rPr>
            <a:t>　要因としては、職員の大量退職、</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国の給与減額を踏まえた減額措置</a:t>
          </a:r>
          <a:r>
            <a:rPr kumimoji="1" lang="ja-JP" altLang="en-US" sz="1300">
              <a:latin typeface="ＭＳ Ｐゴシック"/>
            </a:rPr>
            <a:t>、一部職員給与の一部を事業費支弁人件費への振替などが考慮される。今後においては、少子高齢化に伴う扶助費の増、退職手当等の増が見込まれるとともに給与についても元の水準に戻ることなどから指標の上昇が見込まれる。対策として、事務事業評価及び所要経費の精査による行政コストの削減、定員適正化等による人件費の抑制などを図る必要があ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30480</xdr:rowOff>
    </xdr:from>
    <xdr:to>
      <xdr:col>7</xdr:col>
      <xdr:colOff>152400</xdr:colOff>
      <xdr:row>67</xdr:row>
      <xdr:rowOff>47837</xdr:rowOff>
    </xdr:to>
    <xdr:cxnSp macro="">
      <xdr:nvCxnSpPr>
        <xdr:cNvPr id="126" name="直線コネクタ 125"/>
        <xdr:cNvCxnSpPr/>
      </xdr:nvCxnSpPr>
      <xdr:spPr>
        <a:xfrm flipV="1">
          <a:off x="4953000" y="9974580"/>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19914</xdr:rowOff>
    </xdr:from>
    <xdr:ext cx="762000" cy="259045"/>
    <xdr:sp macro="" textlink="">
      <xdr:nvSpPr>
        <xdr:cNvPr id="127" name="財政構造の弾力性最小値テキスト"/>
        <xdr:cNvSpPr txBox="1"/>
      </xdr:nvSpPr>
      <xdr:spPr>
        <a:xfrm>
          <a:off x="5041900" y="1150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94.2</a:t>
          </a:r>
          <a:endParaRPr kumimoji="1" lang="ja-JP" altLang="en-US" sz="1000" b="1">
            <a:latin typeface="ＭＳ Ｐゴシック"/>
          </a:endParaRPr>
        </a:p>
      </xdr:txBody>
    </xdr:sp>
    <xdr:clientData/>
  </xdr:oneCellAnchor>
  <xdr:twoCellAnchor>
    <xdr:from>
      <xdr:col>7</xdr:col>
      <xdr:colOff>63500</xdr:colOff>
      <xdr:row>67</xdr:row>
      <xdr:rowOff>47837</xdr:rowOff>
    </xdr:from>
    <xdr:to>
      <xdr:col>7</xdr:col>
      <xdr:colOff>241300</xdr:colOff>
      <xdr:row>67</xdr:row>
      <xdr:rowOff>47837</xdr:rowOff>
    </xdr:to>
    <xdr:cxnSp macro="">
      <xdr:nvCxnSpPr>
        <xdr:cNvPr id="128" name="直線コネクタ 127"/>
        <xdr:cNvCxnSpPr/>
      </xdr:nvCxnSpPr>
      <xdr:spPr>
        <a:xfrm>
          <a:off x="4864100" y="11534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116857</xdr:rowOff>
    </xdr:from>
    <xdr:ext cx="762000" cy="259045"/>
    <xdr:sp macro="" textlink="">
      <xdr:nvSpPr>
        <xdr:cNvPr id="129" name="財政構造の弾力性最大値テキスト"/>
        <xdr:cNvSpPr txBox="1"/>
      </xdr:nvSpPr>
      <xdr:spPr>
        <a:xfrm>
          <a:off x="5041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a:t>
          </a:r>
          <a:endParaRPr kumimoji="1" lang="ja-JP" altLang="en-US" sz="1000" b="1">
            <a:latin typeface="ＭＳ Ｐゴシック"/>
          </a:endParaRPr>
        </a:p>
      </xdr:txBody>
    </xdr:sp>
    <xdr:clientData/>
  </xdr:oneCellAnchor>
  <xdr:twoCellAnchor>
    <xdr:from>
      <xdr:col>7</xdr:col>
      <xdr:colOff>63500</xdr:colOff>
      <xdr:row>58</xdr:row>
      <xdr:rowOff>30480</xdr:rowOff>
    </xdr:from>
    <xdr:to>
      <xdr:col>7</xdr:col>
      <xdr:colOff>241300</xdr:colOff>
      <xdr:row>58</xdr:row>
      <xdr:rowOff>30480</xdr:rowOff>
    </xdr:to>
    <xdr:cxnSp macro="">
      <xdr:nvCxnSpPr>
        <xdr:cNvPr id="130" name="直線コネクタ 129"/>
        <xdr:cNvCxnSpPr/>
      </xdr:nvCxnSpPr>
      <xdr:spPr>
        <a:xfrm>
          <a:off x="4864100" y="997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111337</xdr:rowOff>
    </xdr:from>
    <xdr:to>
      <xdr:col>7</xdr:col>
      <xdr:colOff>152400</xdr:colOff>
      <xdr:row>62</xdr:row>
      <xdr:rowOff>149013</xdr:rowOff>
    </xdr:to>
    <xdr:cxnSp macro="">
      <xdr:nvCxnSpPr>
        <xdr:cNvPr id="131" name="直線コネクタ 130"/>
        <xdr:cNvCxnSpPr/>
      </xdr:nvCxnSpPr>
      <xdr:spPr>
        <a:xfrm flipV="1">
          <a:off x="4114800" y="10569787"/>
          <a:ext cx="838200" cy="209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2"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3" name="フローチャート : 判断 132"/>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149013</xdr:rowOff>
    </xdr:from>
    <xdr:to>
      <xdr:col>6</xdr:col>
      <xdr:colOff>0</xdr:colOff>
      <xdr:row>62</xdr:row>
      <xdr:rowOff>149013</xdr:rowOff>
    </xdr:to>
    <xdr:cxnSp macro="">
      <xdr:nvCxnSpPr>
        <xdr:cNvPr id="134" name="直線コネクタ 133"/>
        <xdr:cNvCxnSpPr/>
      </xdr:nvCxnSpPr>
      <xdr:spPr>
        <a:xfrm>
          <a:off x="3225800" y="1077891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135890</xdr:rowOff>
    </xdr:from>
    <xdr:to>
      <xdr:col>6</xdr:col>
      <xdr:colOff>50800</xdr:colOff>
      <xdr:row>64</xdr:row>
      <xdr:rowOff>66040</xdr:rowOff>
    </xdr:to>
    <xdr:sp macro="" textlink="">
      <xdr:nvSpPr>
        <xdr:cNvPr id="135" name="フローチャート : 判断 134"/>
        <xdr:cNvSpPr/>
      </xdr:nvSpPr>
      <xdr:spPr>
        <a:xfrm>
          <a:off x="4064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50817</xdr:rowOff>
    </xdr:from>
    <xdr:ext cx="736600" cy="259045"/>
    <xdr:sp macro="" textlink="">
      <xdr:nvSpPr>
        <xdr:cNvPr id="136" name="テキスト ボックス 135"/>
        <xdr:cNvSpPr txBox="1"/>
      </xdr:nvSpPr>
      <xdr:spPr>
        <a:xfrm>
          <a:off x="3733800" y="11023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143510</xdr:rowOff>
    </xdr:from>
    <xdr:to>
      <xdr:col>4</xdr:col>
      <xdr:colOff>482600</xdr:colOff>
      <xdr:row>62</xdr:row>
      <xdr:rowOff>149013</xdr:rowOff>
    </xdr:to>
    <xdr:cxnSp macro="">
      <xdr:nvCxnSpPr>
        <xdr:cNvPr id="137" name="直線コネクタ 136"/>
        <xdr:cNvCxnSpPr/>
      </xdr:nvCxnSpPr>
      <xdr:spPr>
        <a:xfrm>
          <a:off x="2336800" y="10601960"/>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79587</xdr:rowOff>
    </xdr:from>
    <xdr:to>
      <xdr:col>4</xdr:col>
      <xdr:colOff>533400</xdr:colOff>
      <xdr:row>64</xdr:row>
      <xdr:rowOff>9737</xdr:rowOff>
    </xdr:to>
    <xdr:sp macro="" textlink="">
      <xdr:nvSpPr>
        <xdr:cNvPr id="138" name="フローチャート : 判断 137"/>
        <xdr:cNvSpPr/>
      </xdr:nvSpPr>
      <xdr:spPr>
        <a:xfrm>
          <a:off x="3175000" y="1088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165964</xdr:rowOff>
    </xdr:from>
    <xdr:ext cx="762000" cy="259045"/>
    <xdr:sp macro="" textlink="">
      <xdr:nvSpPr>
        <xdr:cNvPr id="139" name="テキスト ボックス 138"/>
        <xdr:cNvSpPr txBox="1"/>
      </xdr:nvSpPr>
      <xdr:spPr>
        <a:xfrm>
          <a:off x="2844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143510</xdr:rowOff>
    </xdr:from>
    <xdr:to>
      <xdr:col>3</xdr:col>
      <xdr:colOff>279400</xdr:colOff>
      <xdr:row>62</xdr:row>
      <xdr:rowOff>149013</xdr:rowOff>
    </xdr:to>
    <xdr:cxnSp macro="">
      <xdr:nvCxnSpPr>
        <xdr:cNvPr id="140" name="直線コネクタ 139"/>
        <xdr:cNvCxnSpPr/>
      </xdr:nvCxnSpPr>
      <xdr:spPr>
        <a:xfrm flipV="1">
          <a:off x="1447800" y="10601960"/>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1" name="フローチャート : 判断 140"/>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144373</xdr:rowOff>
    </xdr:from>
    <xdr:ext cx="762000" cy="259045"/>
    <xdr:sp macro="" textlink="">
      <xdr:nvSpPr>
        <xdr:cNvPr id="142" name="テキスト ボックス 141"/>
        <xdr:cNvSpPr txBox="1"/>
      </xdr:nvSpPr>
      <xdr:spPr>
        <a:xfrm>
          <a:off x="19558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twoCellAnchor>
    <xdr:from>
      <xdr:col>2</xdr:col>
      <xdr:colOff>25400</xdr:colOff>
      <xdr:row>64</xdr:row>
      <xdr:rowOff>20744</xdr:rowOff>
    </xdr:from>
    <xdr:to>
      <xdr:col>2</xdr:col>
      <xdr:colOff>127000</xdr:colOff>
      <xdr:row>64</xdr:row>
      <xdr:rowOff>122344</xdr:rowOff>
    </xdr:to>
    <xdr:sp macro="" textlink="">
      <xdr:nvSpPr>
        <xdr:cNvPr id="143" name="フローチャート : 判断 142"/>
        <xdr:cNvSpPr/>
      </xdr:nvSpPr>
      <xdr:spPr>
        <a:xfrm>
          <a:off x="1397000" y="10993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107121</xdr:rowOff>
    </xdr:from>
    <xdr:ext cx="762000" cy="259045"/>
    <xdr:sp macro="" textlink="">
      <xdr:nvSpPr>
        <xdr:cNvPr id="144" name="テキスト ボックス 143"/>
        <xdr:cNvSpPr txBox="1"/>
      </xdr:nvSpPr>
      <xdr:spPr>
        <a:xfrm>
          <a:off x="1066800" y="11079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60537</xdr:rowOff>
    </xdr:from>
    <xdr:to>
      <xdr:col>7</xdr:col>
      <xdr:colOff>203200</xdr:colOff>
      <xdr:row>61</xdr:row>
      <xdr:rowOff>162137</xdr:rowOff>
    </xdr:to>
    <xdr:sp macro="" textlink="">
      <xdr:nvSpPr>
        <xdr:cNvPr id="150" name="円/楕円 149"/>
        <xdr:cNvSpPr/>
      </xdr:nvSpPr>
      <xdr:spPr>
        <a:xfrm>
          <a:off x="49022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77064</xdr:rowOff>
    </xdr:from>
    <xdr:ext cx="762000" cy="259045"/>
    <xdr:sp macro="" textlink="">
      <xdr:nvSpPr>
        <xdr:cNvPr id="151" name="財政構造の弾力性該当値テキスト"/>
        <xdr:cNvSpPr txBox="1"/>
      </xdr:nvSpPr>
      <xdr:spPr>
        <a:xfrm>
          <a:off x="5041900" y="1036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98213</xdr:rowOff>
    </xdr:from>
    <xdr:to>
      <xdr:col>6</xdr:col>
      <xdr:colOff>50800</xdr:colOff>
      <xdr:row>63</xdr:row>
      <xdr:rowOff>28363</xdr:rowOff>
    </xdr:to>
    <xdr:sp macro="" textlink="">
      <xdr:nvSpPr>
        <xdr:cNvPr id="152" name="円/楕円 151"/>
        <xdr:cNvSpPr/>
      </xdr:nvSpPr>
      <xdr:spPr>
        <a:xfrm>
          <a:off x="4064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38540</xdr:rowOff>
    </xdr:from>
    <xdr:ext cx="736600" cy="259045"/>
    <xdr:sp macro="" textlink="">
      <xdr:nvSpPr>
        <xdr:cNvPr id="153" name="テキスト ボックス 152"/>
        <xdr:cNvSpPr txBox="1"/>
      </xdr:nvSpPr>
      <xdr:spPr>
        <a:xfrm>
          <a:off x="3733800" y="10496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98213</xdr:rowOff>
    </xdr:from>
    <xdr:to>
      <xdr:col>4</xdr:col>
      <xdr:colOff>533400</xdr:colOff>
      <xdr:row>63</xdr:row>
      <xdr:rowOff>28363</xdr:rowOff>
    </xdr:to>
    <xdr:sp macro="" textlink="">
      <xdr:nvSpPr>
        <xdr:cNvPr id="154" name="円/楕円 153"/>
        <xdr:cNvSpPr/>
      </xdr:nvSpPr>
      <xdr:spPr>
        <a:xfrm>
          <a:off x="3175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55" name="テキスト ボックス 154"/>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92710</xdr:rowOff>
    </xdr:from>
    <xdr:to>
      <xdr:col>3</xdr:col>
      <xdr:colOff>330200</xdr:colOff>
      <xdr:row>62</xdr:row>
      <xdr:rowOff>22860</xdr:rowOff>
    </xdr:to>
    <xdr:sp macro="" textlink="">
      <xdr:nvSpPr>
        <xdr:cNvPr id="156" name="円/楕円 155"/>
        <xdr:cNvSpPr/>
      </xdr:nvSpPr>
      <xdr:spPr>
        <a:xfrm>
          <a:off x="22860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33037</xdr:rowOff>
    </xdr:from>
    <xdr:ext cx="762000" cy="259045"/>
    <xdr:sp macro="" textlink="">
      <xdr:nvSpPr>
        <xdr:cNvPr id="157" name="テキスト ボックス 156"/>
        <xdr:cNvSpPr txBox="1"/>
      </xdr:nvSpPr>
      <xdr:spPr>
        <a:xfrm>
          <a:off x="1955800" y="1032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98213</xdr:rowOff>
    </xdr:from>
    <xdr:to>
      <xdr:col>2</xdr:col>
      <xdr:colOff>127000</xdr:colOff>
      <xdr:row>63</xdr:row>
      <xdr:rowOff>28363</xdr:rowOff>
    </xdr:to>
    <xdr:sp macro="" textlink="">
      <xdr:nvSpPr>
        <xdr:cNvPr id="158" name="円/楕円 157"/>
        <xdr:cNvSpPr/>
      </xdr:nvSpPr>
      <xdr:spPr>
        <a:xfrm>
          <a:off x="1397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38540</xdr:rowOff>
    </xdr:from>
    <xdr:ext cx="762000" cy="259045"/>
    <xdr:sp macro="" textlink="">
      <xdr:nvSpPr>
        <xdr:cNvPr id="159" name="テキスト ボックス 158"/>
        <xdr:cNvSpPr txBox="1"/>
      </xdr:nvSpPr>
      <xdr:spPr>
        <a:xfrm>
          <a:off x="1066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[147,909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平均を上回っている。人件費については、職員の大量退職、国の給与減額を踏まえた減額措置により前年度と比較し５．９ポイントの減となっている。また、維持補修費については除雪経費が大幅に減となったことから、３８．９ポイントの大幅な減となっており、結果前年度と比較して減に転じたものである。</a:t>
          </a:r>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45222</xdr:rowOff>
    </xdr:from>
    <xdr:to>
      <xdr:col>7</xdr:col>
      <xdr:colOff>152400</xdr:colOff>
      <xdr:row>89</xdr:row>
      <xdr:rowOff>129915</xdr:rowOff>
    </xdr:to>
    <xdr:cxnSp macro="">
      <xdr:nvCxnSpPr>
        <xdr:cNvPr id="187" name="直線コネクタ 186"/>
        <xdr:cNvCxnSpPr/>
      </xdr:nvCxnSpPr>
      <xdr:spPr>
        <a:xfrm flipV="1">
          <a:off x="4953000" y="13761222"/>
          <a:ext cx="0" cy="1627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101992</xdr:rowOff>
    </xdr:from>
    <xdr:ext cx="762000" cy="259045"/>
    <xdr:sp macro="" textlink="">
      <xdr:nvSpPr>
        <xdr:cNvPr id="188" name="人件費・物件費等の状況最小値テキスト"/>
        <xdr:cNvSpPr txBox="1"/>
      </xdr:nvSpPr>
      <xdr:spPr>
        <a:xfrm>
          <a:off x="5041900" y="1536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412,446</a:t>
          </a:r>
          <a:endParaRPr kumimoji="1" lang="ja-JP" altLang="en-US" sz="1000" b="1">
            <a:latin typeface="ＭＳ Ｐゴシック"/>
          </a:endParaRPr>
        </a:p>
      </xdr:txBody>
    </xdr:sp>
    <xdr:clientData/>
  </xdr:oneCellAnchor>
  <xdr:twoCellAnchor>
    <xdr:from>
      <xdr:col>7</xdr:col>
      <xdr:colOff>63500</xdr:colOff>
      <xdr:row>89</xdr:row>
      <xdr:rowOff>129915</xdr:rowOff>
    </xdr:from>
    <xdr:to>
      <xdr:col>7</xdr:col>
      <xdr:colOff>241300</xdr:colOff>
      <xdr:row>89</xdr:row>
      <xdr:rowOff>129915</xdr:rowOff>
    </xdr:to>
    <xdr:cxnSp macro="">
      <xdr:nvCxnSpPr>
        <xdr:cNvPr id="189" name="直線コネクタ 188"/>
        <xdr:cNvCxnSpPr/>
      </xdr:nvCxnSpPr>
      <xdr:spPr>
        <a:xfrm>
          <a:off x="4864100" y="15388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131599</xdr:rowOff>
    </xdr:from>
    <xdr:ext cx="762000" cy="259045"/>
    <xdr:sp macro="" textlink="">
      <xdr:nvSpPr>
        <xdr:cNvPr id="190" name="人件費・物件費等の状況最大値テキスト"/>
        <xdr:cNvSpPr txBox="1"/>
      </xdr:nvSpPr>
      <xdr:spPr>
        <a:xfrm>
          <a:off x="5041900" y="13504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75,160</a:t>
          </a:r>
          <a:endParaRPr kumimoji="1" lang="ja-JP" altLang="en-US" sz="1000" b="1">
            <a:latin typeface="ＭＳ Ｐゴシック"/>
          </a:endParaRPr>
        </a:p>
      </xdr:txBody>
    </xdr:sp>
    <xdr:clientData/>
  </xdr:oneCellAnchor>
  <xdr:twoCellAnchor>
    <xdr:from>
      <xdr:col>7</xdr:col>
      <xdr:colOff>63500</xdr:colOff>
      <xdr:row>80</xdr:row>
      <xdr:rowOff>45222</xdr:rowOff>
    </xdr:from>
    <xdr:to>
      <xdr:col>7</xdr:col>
      <xdr:colOff>241300</xdr:colOff>
      <xdr:row>80</xdr:row>
      <xdr:rowOff>45222</xdr:rowOff>
    </xdr:to>
    <xdr:cxnSp macro="">
      <xdr:nvCxnSpPr>
        <xdr:cNvPr id="191" name="直線コネクタ 190"/>
        <xdr:cNvCxnSpPr/>
      </xdr:nvCxnSpPr>
      <xdr:spPr>
        <a:xfrm>
          <a:off x="4864100" y="137612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53409</xdr:rowOff>
    </xdr:from>
    <xdr:to>
      <xdr:col>7</xdr:col>
      <xdr:colOff>152400</xdr:colOff>
      <xdr:row>82</xdr:row>
      <xdr:rowOff>98923</xdr:rowOff>
    </xdr:to>
    <xdr:cxnSp macro="">
      <xdr:nvCxnSpPr>
        <xdr:cNvPr id="192" name="直線コネクタ 191"/>
        <xdr:cNvCxnSpPr/>
      </xdr:nvCxnSpPr>
      <xdr:spPr>
        <a:xfrm flipV="1">
          <a:off x="4114800" y="14112309"/>
          <a:ext cx="838200" cy="45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119581</xdr:rowOff>
    </xdr:from>
    <xdr:ext cx="762000" cy="259045"/>
    <xdr:sp macro="" textlink="">
      <xdr:nvSpPr>
        <xdr:cNvPr id="193" name="人件費・物件費等の状況平均値テキスト"/>
        <xdr:cNvSpPr txBox="1"/>
      </xdr:nvSpPr>
      <xdr:spPr>
        <a:xfrm>
          <a:off x="5041900" y="1383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103054</xdr:rowOff>
    </xdr:from>
    <xdr:to>
      <xdr:col>7</xdr:col>
      <xdr:colOff>203200</xdr:colOff>
      <xdr:row>82</xdr:row>
      <xdr:rowOff>33204</xdr:rowOff>
    </xdr:to>
    <xdr:sp macro="" textlink="">
      <xdr:nvSpPr>
        <xdr:cNvPr id="194" name="フローチャート : 判断 193"/>
        <xdr:cNvSpPr/>
      </xdr:nvSpPr>
      <xdr:spPr>
        <a:xfrm>
          <a:off x="49022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86500</xdr:rowOff>
    </xdr:from>
    <xdr:to>
      <xdr:col>6</xdr:col>
      <xdr:colOff>0</xdr:colOff>
      <xdr:row>82</xdr:row>
      <xdr:rowOff>98923</xdr:rowOff>
    </xdr:to>
    <xdr:cxnSp macro="">
      <xdr:nvCxnSpPr>
        <xdr:cNvPr id="195" name="直線コネクタ 194"/>
        <xdr:cNvCxnSpPr/>
      </xdr:nvCxnSpPr>
      <xdr:spPr>
        <a:xfrm>
          <a:off x="3225800" y="14145400"/>
          <a:ext cx="889000" cy="12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81052</xdr:rowOff>
    </xdr:from>
    <xdr:to>
      <xdr:col>6</xdr:col>
      <xdr:colOff>50800</xdr:colOff>
      <xdr:row>82</xdr:row>
      <xdr:rowOff>11202</xdr:rowOff>
    </xdr:to>
    <xdr:sp macro="" textlink="">
      <xdr:nvSpPr>
        <xdr:cNvPr id="196" name="フローチャート : 判断 195"/>
        <xdr:cNvSpPr/>
      </xdr:nvSpPr>
      <xdr:spPr>
        <a:xfrm>
          <a:off x="4064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21379</xdr:rowOff>
    </xdr:from>
    <xdr:ext cx="736600" cy="259045"/>
    <xdr:sp macro="" textlink="">
      <xdr:nvSpPr>
        <xdr:cNvPr id="197" name="テキスト ボックス 196"/>
        <xdr:cNvSpPr txBox="1"/>
      </xdr:nvSpPr>
      <xdr:spPr>
        <a:xfrm>
          <a:off x="3733800" y="13737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55542</xdr:rowOff>
    </xdr:from>
    <xdr:to>
      <xdr:col>4</xdr:col>
      <xdr:colOff>482600</xdr:colOff>
      <xdr:row>82</xdr:row>
      <xdr:rowOff>86500</xdr:rowOff>
    </xdr:to>
    <xdr:cxnSp macro="">
      <xdr:nvCxnSpPr>
        <xdr:cNvPr id="198" name="直線コネクタ 197"/>
        <xdr:cNvCxnSpPr/>
      </xdr:nvCxnSpPr>
      <xdr:spPr>
        <a:xfrm>
          <a:off x="2336800" y="14114442"/>
          <a:ext cx="889000" cy="30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72515</xdr:rowOff>
    </xdr:from>
    <xdr:to>
      <xdr:col>4</xdr:col>
      <xdr:colOff>533400</xdr:colOff>
      <xdr:row>82</xdr:row>
      <xdr:rowOff>2665</xdr:rowOff>
    </xdr:to>
    <xdr:sp macro="" textlink="">
      <xdr:nvSpPr>
        <xdr:cNvPr id="199" name="フローチャート : 判断 198"/>
        <xdr:cNvSpPr/>
      </xdr:nvSpPr>
      <xdr:spPr>
        <a:xfrm>
          <a:off x="3175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12842</xdr:rowOff>
    </xdr:from>
    <xdr:ext cx="762000" cy="259045"/>
    <xdr:sp macro="" textlink="">
      <xdr:nvSpPr>
        <xdr:cNvPr id="200" name="テキスト ボックス 199"/>
        <xdr:cNvSpPr txBox="1"/>
      </xdr:nvSpPr>
      <xdr:spPr>
        <a:xfrm>
          <a:off x="2844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44872</xdr:rowOff>
    </xdr:from>
    <xdr:to>
      <xdr:col>3</xdr:col>
      <xdr:colOff>279400</xdr:colOff>
      <xdr:row>82</xdr:row>
      <xdr:rowOff>55542</xdr:rowOff>
    </xdr:to>
    <xdr:cxnSp macro="">
      <xdr:nvCxnSpPr>
        <xdr:cNvPr id="201" name="直線コネクタ 200"/>
        <xdr:cNvCxnSpPr/>
      </xdr:nvCxnSpPr>
      <xdr:spPr>
        <a:xfrm>
          <a:off x="1447800" y="14103772"/>
          <a:ext cx="889000" cy="10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80811</xdr:rowOff>
    </xdr:from>
    <xdr:to>
      <xdr:col>3</xdr:col>
      <xdr:colOff>330200</xdr:colOff>
      <xdr:row>82</xdr:row>
      <xdr:rowOff>10961</xdr:rowOff>
    </xdr:to>
    <xdr:sp macro="" textlink="">
      <xdr:nvSpPr>
        <xdr:cNvPr id="202" name="フローチャート : 判断 201"/>
        <xdr:cNvSpPr/>
      </xdr:nvSpPr>
      <xdr:spPr>
        <a:xfrm>
          <a:off x="2286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21138</xdr:rowOff>
    </xdr:from>
    <xdr:ext cx="762000" cy="259045"/>
    <xdr:sp macro="" textlink="">
      <xdr:nvSpPr>
        <xdr:cNvPr id="203" name="テキスト ボックス 202"/>
        <xdr:cNvSpPr txBox="1"/>
      </xdr:nvSpPr>
      <xdr:spPr>
        <a:xfrm>
          <a:off x="1955800" y="1373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84913</xdr:rowOff>
    </xdr:from>
    <xdr:to>
      <xdr:col>2</xdr:col>
      <xdr:colOff>127000</xdr:colOff>
      <xdr:row>82</xdr:row>
      <xdr:rowOff>15063</xdr:rowOff>
    </xdr:to>
    <xdr:sp macro="" textlink="">
      <xdr:nvSpPr>
        <xdr:cNvPr id="204" name="フローチャート : 判断 203"/>
        <xdr:cNvSpPr/>
      </xdr:nvSpPr>
      <xdr:spPr>
        <a:xfrm>
          <a:off x="1397000" y="1397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25240</xdr:rowOff>
    </xdr:from>
    <xdr:ext cx="762000" cy="259045"/>
    <xdr:sp macro="" textlink="">
      <xdr:nvSpPr>
        <xdr:cNvPr id="205" name="テキスト ボックス 204"/>
        <xdr:cNvSpPr txBox="1"/>
      </xdr:nvSpPr>
      <xdr:spPr>
        <a:xfrm>
          <a:off x="1066800" y="1374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129,437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2609</xdr:rowOff>
    </xdr:from>
    <xdr:to>
      <xdr:col>7</xdr:col>
      <xdr:colOff>203200</xdr:colOff>
      <xdr:row>82</xdr:row>
      <xdr:rowOff>104209</xdr:rowOff>
    </xdr:to>
    <xdr:sp macro="" textlink="">
      <xdr:nvSpPr>
        <xdr:cNvPr id="211" name="円/楕円 210"/>
        <xdr:cNvSpPr/>
      </xdr:nvSpPr>
      <xdr:spPr>
        <a:xfrm>
          <a:off x="4902200" y="140615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146136</xdr:rowOff>
    </xdr:from>
    <xdr:ext cx="762000" cy="259045"/>
    <xdr:sp macro="" textlink="">
      <xdr:nvSpPr>
        <xdr:cNvPr id="212" name="人件費・物件費等の状況該当値テキスト"/>
        <xdr:cNvSpPr txBox="1"/>
      </xdr:nvSpPr>
      <xdr:spPr>
        <a:xfrm>
          <a:off x="5041900" y="14033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147,909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48123</xdr:rowOff>
    </xdr:from>
    <xdr:to>
      <xdr:col>6</xdr:col>
      <xdr:colOff>50800</xdr:colOff>
      <xdr:row>82</xdr:row>
      <xdr:rowOff>149723</xdr:rowOff>
    </xdr:to>
    <xdr:sp macro="" textlink="">
      <xdr:nvSpPr>
        <xdr:cNvPr id="213" name="円/楕円 212"/>
        <xdr:cNvSpPr/>
      </xdr:nvSpPr>
      <xdr:spPr>
        <a:xfrm>
          <a:off x="4064000" y="1410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134500</xdr:rowOff>
    </xdr:from>
    <xdr:ext cx="736600" cy="259045"/>
    <xdr:sp macro="" textlink="">
      <xdr:nvSpPr>
        <xdr:cNvPr id="214" name="テキスト ボックス 213"/>
        <xdr:cNvSpPr txBox="1"/>
      </xdr:nvSpPr>
      <xdr:spPr>
        <a:xfrm>
          <a:off x="3733800" y="1419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157,340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35700</xdr:rowOff>
    </xdr:from>
    <xdr:to>
      <xdr:col>4</xdr:col>
      <xdr:colOff>533400</xdr:colOff>
      <xdr:row>82</xdr:row>
      <xdr:rowOff>137300</xdr:rowOff>
    </xdr:to>
    <xdr:sp macro="" textlink="">
      <xdr:nvSpPr>
        <xdr:cNvPr id="215" name="円/楕円 214"/>
        <xdr:cNvSpPr/>
      </xdr:nvSpPr>
      <xdr:spPr>
        <a:xfrm>
          <a:off x="3175000" y="1409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122077</xdr:rowOff>
    </xdr:from>
    <xdr:ext cx="762000" cy="259045"/>
    <xdr:sp macro="" textlink="">
      <xdr:nvSpPr>
        <xdr:cNvPr id="216" name="テキスト ボックス 215"/>
        <xdr:cNvSpPr txBox="1"/>
      </xdr:nvSpPr>
      <xdr:spPr>
        <a:xfrm>
          <a:off x="2844800" y="141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154,766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4742</xdr:rowOff>
    </xdr:from>
    <xdr:to>
      <xdr:col>3</xdr:col>
      <xdr:colOff>330200</xdr:colOff>
      <xdr:row>82</xdr:row>
      <xdr:rowOff>106342</xdr:rowOff>
    </xdr:to>
    <xdr:sp macro="" textlink="">
      <xdr:nvSpPr>
        <xdr:cNvPr id="217" name="円/楕円 216"/>
        <xdr:cNvSpPr/>
      </xdr:nvSpPr>
      <xdr:spPr>
        <a:xfrm>
          <a:off x="2286000" y="1406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91119</xdr:rowOff>
    </xdr:from>
    <xdr:ext cx="762000" cy="259045"/>
    <xdr:sp macro="" textlink="">
      <xdr:nvSpPr>
        <xdr:cNvPr id="218" name="テキスト ボックス 217"/>
        <xdr:cNvSpPr txBox="1"/>
      </xdr:nvSpPr>
      <xdr:spPr>
        <a:xfrm>
          <a:off x="1955800" y="14150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148,351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165522</xdr:rowOff>
    </xdr:from>
    <xdr:to>
      <xdr:col>2</xdr:col>
      <xdr:colOff>127000</xdr:colOff>
      <xdr:row>82</xdr:row>
      <xdr:rowOff>95672</xdr:rowOff>
    </xdr:to>
    <xdr:sp macro="" textlink="">
      <xdr:nvSpPr>
        <xdr:cNvPr id="219" name="円/楕円 218"/>
        <xdr:cNvSpPr/>
      </xdr:nvSpPr>
      <xdr:spPr>
        <a:xfrm>
          <a:off x="1397000" y="140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80449</xdr:rowOff>
    </xdr:from>
    <xdr:ext cx="762000" cy="259045"/>
    <xdr:sp macro="" textlink="">
      <xdr:nvSpPr>
        <xdr:cNvPr id="220" name="テキスト ボックス 219"/>
        <xdr:cNvSpPr txBox="1"/>
      </xdr:nvSpPr>
      <xdr:spPr>
        <a:xfrm>
          <a:off x="1066800" y="141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146,140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類似団体を４．２ポイント、全国市平均を５．６ポイント下回っており前年度と比較して１５．６ポイント下落している。前年度と比較して大幅な下落となった要因は</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国の給与減額を踏まえた減額措置であり、Ｈ２３及びＨ２４については市における給与減額がなされていなかったため高い数値であり、Ｈ２５については本市の給与削減が平成２５年１０月から平成２６年４月までの７か月分であり、算定時点の平成２６年４月１日時点においても継続されていたため比較して低い数値となったものである。今後については、国の制度に沿った給与制度の適正化を図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162561</xdr:rowOff>
    </xdr:from>
    <xdr:to>
      <xdr:col>24</xdr:col>
      <xdr:colOff>558800</xdr:colOff>
      <xdr:row>85</xdr:row>
      <xdr:rowOff>160443</xdr:rowOff>
    </xdr:to>
    <xdr:cxnSp macro="">
      <xdr:nvCxnSpPr>
        <xdr:cNvPr id="249" name="直線コネクタ 248"/>
        <xdr:cNvCxnSpPr/>
      </xdr:nvCxnSpPr>
      <xdr:spPr>
        <a:xfrm flipV="1">
          <a:off x="17018000" y="14050011"/>
          <a:ext cx="0" cy="68368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132520</xdr:rowOff>
    </xdr:from>
    <xdr:ext cx="762000" cy="259045"/>
    <xdr:sp macro="" textlink="">
      <xdr:nvSpPr>
        <xdr:cNvPr id="250" name="給与水準   （国との比較）最小値テキスト"/>
        <xdr:cNvSpPr txBox="1"/>
      </xdr:nvSpPr>
      <xdr:spPr>
        <a:xfrm>
          <a:off x="17106900" y="14705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85</xdr:row>
      <xdr:rowOff>160443</xdr:rowOff>
    </xdr:from>
    <xdr:to>
      <xdr:col>24</xdr:col>
      <xdr:colOff>647700</xdr:colOff>
      <xdr:row>85</xdr:row>
      <xdr:rowOff>160443</xdr:rowOff>
    </xdr:to>
    <xdr:cxnSp macro="">
      <xdr:nvCxnSpPr>
        <xdr:cNvPr id="251" name="直線コネクタ 250"/>
        <xdr:cNvCxnSpPr/>
      </xdr:nvCxnSpPr>
      <xdr:spPr>
        <a:xfrm>
          <a:off x="16929100" y="147336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77488</xdr:rowOff>
    </xdr:from>
    <xdr:ext cx="762000" cy="259045"/>
    <xdr:sp macro="" textlink="">
      <xdr:nvSpPr>
        <xdr:cNvPr id="252" name="給与水準   （国との比較）最大値テキスト"/>
        <xdr:cNvSpPr txBox="1"/>
      </xdr:nvSpPr>
      <xdr:spPr>
        <a:xfrm>
          <a:off x="17106900" y="1379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93.1</a:t>
          </a:r>
          <a:endParaRPr kumimoji="1" lang="ja-JP" altLang="en-US" sz="1000" b="1">
            <a:latin typeface="ＭＳ Ｐゴシック"/>
          </a:endParaRPr>
        </a:p>
      </xdr:txBody>
    </xdr:sp>
    <xdr:clientData/>
  </xdr:oneCellAnchor>
  <xdr:twoCellAnchor>
    <xdr:from>
      <xdr:col>24</xdr:col>
      <xdr:colOff>469900</xdr:colOff>
      <xdr:row>81</xdr:row>
      <xdr:rowOff>162561</xdr:rowOff>
    </xdr:from>
    <xdr:to>
      <xdr:col>24</xdr:col>
      <xdr:colOff>647700</xdr:colOff>
      <xdr:row>81</xdr:row>
      <xdr:rowOff>162561</xdr:rowOff>
    </xdr:to>
    <xdr:cxnSp macro="">
      <xdr:nvCxnSpPr>
        <xdr:cNvPr id="253" name="直線コネクタ 252"/>
        <xdr:cNvCxnSpPr/>
      </xdr:nvCxnSpPr>
      <xdr:spPr>
        <a:xfrm>
          <a:off x="16929100" y="140500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162561</xdr:rowOff>
    </xdr:from>
    <xdr:to>
      <xdr:col>24</xdr:col>
      <xdr:colOff>558800</xdr:colOff>
      <xdr:row>89</xdr:row>
      <xdr:rowOff>45720</xdr:rowOff>
    </xdr:to>
    <xdr:cxnSp macro="">
      <xdr:nvCxnSpPr>
        <xdr:cNvPr id="254" name="直線コネクタ 253"/>
        <xdr:cNvCxnSpPr/>
      </xdr:nvCxnSpPr>
      <xdr:spPr>
        <a:xfrm flipV="1">
          <a:off x="16179800" y="14050011"/>
          <a:ext cx="838200" cy="1254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78757</xdr:rowOff>
    </xdr:from>
    <xdr:ext cx="762000" cy="259045"/>
    <xdr:sp macro="" textlink="">
      <xdr:nvSpPr>
        <xdr:cNvPr id="255" name="給与水準   （国との比較）平均値テキスト"/>
        <xdr:cNvSpPr txBox="1"/>
      </xdr:nvSpPr>
      <xdr:spPr>
        <a:xfrm>
          <a:off x="17106900" y="1430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106680</xdr:rowOff>
    </xdr:from>
    <xdr:to>
      <xdr:col>24</xdr:col>
      <xdr:colOff>609600</xdr:colOff>
      <xdr:row>84</xdr:row>
      <xdr:rowOff>36830</xdr:rowOff>
    </xdr:to>
    <xdr:sp macro="" textlink="">
      <xdr:nvSpPr>
        <xdr:cNvPr id="256" name="フローチャート : 判断 255"/>
        <xdr:cNvSpPr/>
      </xdr:nvSpPr>
      <xdr:spPr>
        <a:xfrm>
          <a:off x="16967200" y="1433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45720</xdr:rowOff>
    </xdr:from>
    <xdr:to>
      <xdr:col>23</xdr:col>
      <xdr:colOff>406400</xdr:colOff>
      <xdr:row>89</xdr:row>
      <xdr:rowOff>85937</xdr:rowOff>
    </xdr:to>
    <xdr:cxnSp macro="">
      <xdr:nvCxnSpPr>
        <xdr:cNvPr id="257" name="直線コネクタ 256"/>
        <xdr:cNvCxnSpPr/>
      </xdr:nvCxnSpPr>
      <xdr:spPr>
        <a:xfrm flipV="1">
          <a:off x="15290800" y="1530477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64346</xdr:rowOff>
    </xdr:from>
    <xdr:to>
      <xdr:col>23</xdr:col>
      <xdr:colOff>457200</xdr:colOff>
      <xdr:row>87</xdr:row>
      <xdr:rowOff>165946</xdr:rowOff>
    </xdr:to>
    <xdr:sp macro="" textlink="">
      <xdr:nvSpPr>
        <xdr:cNvPr id="258" name="フローチャート : 判断 257"/>
        <xdr:cNvSpPr/>
      </xdr:nvSpPr>
      <xdr:spPr>
        <a:xfrm>
          <a:off x="16129000" y="14980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4673</xdr:rowOff>
    </xdr:from>
    <xdr:ext cx="736600" cy="259045"/>
    <xdr:sp macro="" textlink="">
      <xdr:nvSpPr>
        <xdr:cNvPr id="259" name="テキスト ボックス 258"/>
        <xdr:cNvSpPr txBox="1"/>
      </xdr:nvSpPr>
      <xdr:spPr>
        <a:xfrm>
          <a:off x="15798800" y="14749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89</xdr:row>
      <xdr:rowOff>85937</xdr:rowOff>
    </xdr:to>
    <xdr:cxnSp macro="">
      <xdr:nvCxnSpPr>
        <xdr:cNvPr id="260" name="直線コネクタ 259"/>
        <xdr:cNvCxnSpPr/>
      </xdr:nvCxnSpPr>
      <xdr:spPr>
        <a:xfrm>
          <a:off x="14401800" y="14693477"/>
          <a:ext cx="8890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56304</xdr:rowOff>
    </xdr:from>
    <xdr:to>
      <xdr:col>22</xdr:col>
      <xdr:colOff>254000</xdr:colOff>
      <xdr:row>87</xdr:row>
      <xdr:rowOff>157904</xdr:rowOff>
    </xdr:to>
    <xdr:sp macro="" textlink="">
      <xdr:nvSpPr>
        <xdr:cNvPr id="261" name="フローチャート : 判断 260"/>
        <xdr:cNvSpPr/>
      </xdr:nvSpPr>
      <xdr:spPr>
        <a:xfrm>
          <a:off x="15240000" y="1497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168081</xdr:rowOff>
    </xdr:from>
    <xdr:ext cx="762000" cy="259045"/>
    <xdr:sp macro="" textlink="">
      <xdr:nvSpPr>
        <xdr:cNvPr id="262" name="テキスト ボックス 261"/>
        <xdr:cNvSpPr txBox="1"/>
      </xdr:nvSpPr>
      <xdr:spPr>
        <a:xfrm>
          <a:off x="14909800" y="14741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85</xdr:row>
      <xdr:rowOff>120227</xdr:rowOff>
    </xdr:to>
    <xdr:cxnSp macro="">
      <xdr:nvCxnSpPr>
        <xdr:cNvPr id="263" name="直線コネクタ 262"/>
        <xdr:cNvCxnSpPr/>
      </xdr:nvCxnSpPr>
      <xdr:spPr>
        <a:xfrm>
          <a:off x="13512800" y="14677389"/>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74507</xdr:rowOff>
    </xdr:from>
    <xdr:to>
      <xdr:col>21</xdr:col>
      <xdr:colOff>50800</xdr:colOff>
      <xdr:row>84</xdr:row>
      <xdr:rowOff>4657</xdr:rowOff>
    </xdr:to>
    <xdr:sp macro="" textlink="">
      <xdr:nvSpPr>
        <xdr:cNvPr id="264" name="フローチャート : 判断 263"/>
        <xdr:cNvSpPr/>
      </xdr:nvSpPr>
      <xdr:spPr>
        <a:xfrm>
          <a:off x="14351000" y="1430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14834</xdr:rowOff>
    </xdr:from>
    <xdr:ext cx="762000" cy="259045"/>
    <xdr:sp macro="" textlink="">
      <xdr:nvSpPr>
        <xdr:cNvPr id="265" name="テキスト ボックス 264"/>
        <xdr:cNvSpPr txBox="1"/>
      </xdr:nvSpPr>
      <xdr:spPr>
        <a:xfrm>
          <a:off x="14020800" y="14073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82550</xdr:rowOff>
    </xdr:from>
    <xdr:to>
      <xdr:col>19</xdr:col>
      <xdr:colOff>533400</xdr:colOff>
      <xdr:row>84</xdr:row>
      <xdr:rowOff>12700</xdr:rowOff>
    </xdr:to>
    <xdr:sp macro="" textlink="">
      <xdr:nvSpPr>
        <xdr:cNvPr id="266" name="フローチャート : 判断 265"/>
        <xdr:cNvSpPr/>
      </xdr:nvSpPr>
      <xdr:spPr>
        <a:xfrm>
          <a:off x="13462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22877</xdr:rowOff>
    </xdr:from>
    <xdr:ext cx="762000" cy="259045"/>
    <xdr:sp macro="" textlink="">
      <xdr:nvSpPr>
        <xdr:cNvPr id="267" name="テキスト ボックス 266"/>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81</xdr:row>
      <xdr:rowOff>111761</xdr:rowOff>
    </xdr:from>
    <xdr:to>
      <xdr:col>24</xdr:col>
      <xdr:colOff>609600</xdr:colOff>
      <xdr:row>82</xdr:row>
      <xdr:rowOff>41911</xdr:rowOff>
    </xdr:to>
    <xdr:sp macro="" textlink="">
      <xdr:nvSpPr>
        <xdr:cNvPr id="273" name="円/楕円 272"/>
        <xdr:cNvSpPr/>
      </xdr:nvSpPr>
      <xdr:spPr>
        <a:xfrm>
          <a:off x="16967200" y="13999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81</xdr:row>
      <xdr:rowOff>33038</xdr:rowOff>
    </xdr:from>
    <xdr:ext cx="762000" cy="259045"/>
    <xdr:sp macro="" textlink="">
      <xdr:nvSpPr>
        <xdr:cNvPr id="274" name="給与水準   （国との比較）該当値テキスト"/>
        <xdr:cNvSpPr txBox="1"/>
      </xdr:nvSpPr>
      <xdr:spPr>
        <a:xfrm>
          <a:off x="17106900" y="13920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75" name="円/楕円 274"/>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81297</xdr:rowOff>
    </xdr:from>
    <xdr:ext cx="736600" cy="259045"/>
    <xdr:sp macro="" textlink="">
      <xdr:nvSpPr>
        <xdr:cNvPr id="276" name="テキスト ボックス 275"/>
        <xdr:cNvSpPr txBox="1"/>
      </xdr:nvSpPr>
      <xdr:spPr>
        <a:xfrm>
          <a:off x="15798800" y="15340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77" name="円/楕円 276"/>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121514</xdr:rowOff>
    </xdr:from>
    <xdr:ext cx="762000" cy="259045"/>
    <xdr:sp macro="" textlink="">
      <xdr:nvSpPr>
        <xdr:cNvPr id="278" name="テキスト ボックス 277"/>
        <xdr:cNvSpPr txBox="1"/>
      </xdr:nvSpPr>
      <xdr:spPr>
        <a:xfrm>
          <a:off x="14909800" y="15380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79" name="円/楕円 278"/>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80" name="テキスト ボックス 279"/>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53339</xdr:rowOff>
    </xdr:from>
    <xdr:to>
      <xdr:col>19</xdr:col>
      <xdr:colOff>533400</xdr:colOff>
      <xdr:row>85</xdr:row>
      <xdr:rowOff>154939</xdr:rowOff>
    </xdr:to>
    <xdr:sp macro="" textlink="">
      <xdr:nvSpPr>
        <xdr:cNvPr id="281" name="円/楕円 280"/>
        <xdr:cNvSpPr/>
      </xdr:nvSpPr>
      <xdr:spPr>
        <a:xfrm>
          <a:off x="13462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139716</xdr:rowOff>
    </xdr:from>
    <xdr:ext cx="762000" cy="259045"/>
    <xdr:sp macro="" textlink="">
      <xdr:nvSpPr>
        <xdr:cNvPr id="282" name="テキスト ボックス 281"/>
        <xdr:cNvSpPr txBox="1"/>
      </xdr:nvSpPr>
      <xdr:spPr>
        <a:xfrm>
          <a:off x="13131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4" name="テキスト ボックス 283"/>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5" name="テキスト ボックス 284"/>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職員数については前年度と比較し３名の削減となったものの、類似団体平均、福島県平均をともに１．８１ポイント上回っている状況である。今後は定員適正化計画にのっとり、定員モデルや類似団体の職員数を勘案し、事務事業の効率化と組織機構の簡素合理化を図ることにより定員規模の適正化を図るよう努め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9" name="直線コネクタ 298"/>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0" name="テキスト ボックス 299"/>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1" name="直線コネクタ 300"/>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2" name="テキスト ボックス 301"/>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3" name="直線コネクタ 302"/>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4" name="テキスト ボックス 303"/>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5" name="直線コネクタ 304"/>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6" name="テキスト ボックス 305"/>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7" name="直線コネクタ 306"/>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8" name="テキスト ボックス 307"/>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94297</xdr:rowOff>
    </xdr:from>
    <xdr:to>
      <xdr:col>24</xdr:col>
      <xdr:colOff>558800</xdr:colOff>
      <xdr:row>66</xdr:row>
      <xdr:rowOff>42333</xdr:rowOff>
    </xdr:to>
    <xdr:cxnSp macro="">
      <xdr:nvCxnSpPr>
        <xdr:cNvPr id="312" name="直線コネクタ 311"/>
        <xdr:cNvCxnSpPr/>
      </xdr:nvCxnSpPr>
      <xdr:spPr>
        <a:xfrm flipV="1">
          <a:off x="17018000" y="10209847"/>
          <a:ext cx="0" cy="114818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14410</xdr:rowOff>
    </xdr:from>
    <xdr:ext cx="762000" cy="259045"/>
    <xdr:sp macro="" textlink="">
      <xdr:nvSpPr>
        <xdr:cNvPr id="313" name="定員管理の状況最小値テキスト"/>
        <xdr:cNvSpPr txBox="1"/>
      </xdr:nvSpPr>
      <xdr:spPr>
        <a:xfrm>
          <a:off x="17106900" y="11330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a:t>
          </a:r>
          <a:endParaRPr kumimoji="1" lang="ja-JP" altLang="en-US" sz="1000" b="1">
            <a:latin typeface="ＭＳ Ｐゴシック"/>
          </a:endParaRPr>
        </a:p>
      </xdr:txBody>
    </xdr:sp>
    <xdr:clientData/>
  </xdr:oneCellAnchor>
  <xdr:twoCellAnchor>
    <xdr:from>
      <xdr:col>24</xdr:col>
      <xdr:colOff>469900</xdr:colOff>
      <xdr:row>66</xdr:row>
      <xdr:rowOff>42333</xdr:rowOff>
    </xdr:from>
    <xdr:to>
      <xdr:col>24</xdr:col>
      <xdr:colOff>647700</xdr:colOff>
      <xdr:row>66</xdr:row>
      <xdr:rowOff>42333</xdr:rowOff>
    </xdr:to>
    <xdr:cxnSp macro="">
      <xdr:nvCxnSpPr>
        <xdr:cNvPr id="314" name="直線コネクタ 313"/>
        <xdr:cNvCxnSpPr/>
      </xdr:nvCxnSpPr>
      <xdr:spPr>
        <a:xfrm>
          <a:off x="16929100" y="1135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9224</xdr:rowOff>
    </xdr:from>
    <xdr:ext cx="762000" cy="259045"/>
    <xdr:sp macro="" textlink="">
      <xdr:nvSpPr>
        <xdr:cNvPr id="315" name="定員管理の状況最大値テキスト"/>
        <xdr:cNvSpPr txBox="1"/>
      </xdr:nvSpPr>
      <xdr:spPr>
        <a:xfrm>
          <a:off x="17106900" y="9953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5.09</a:t>
          </a:r>
          <a:endParaRPr kumimoji="1" lang="ja-JP" altLang="en-US" sz="1000" b="1">
            <a:latin typeface="ＭＳ Ｐゴシック"/>
          </a:endParaRPr>
        </a:p>
      </xdr:txBody>
    </xdr:sp>
    <xdr:clientData/>
  </xdr:oneCellAnchor>
  <xdr:twoCellAnchor>
    <xdr:from>
      <xdr:col>24</xdr:col>
      <xdr:colOff>469900</xdr:colOff>
      <xdr:row>59</xdr:row>
      <xdr:rowOff>94297</xdr:rowOff>
    </xdr:from>
    <xdr:to>
      <xdr:col>24</xdr:col>
      <xdr:colOff>647700</xdr:colOff>
      <xdr:row>59</xdr:row>
      <xdr:rowOff>94297</xdr:rowOff>
    </xdr:to>
    <xdr:cxnSp macro="">
      <xdr:nvCxnSpPr>
        <xdr:cNvPr id="316" name="直線コネクタ 315"/>
        <xdr:cNvCxnSpPr/>
      </xdr:nvCxnSpPr>
      <xdr:spPr>
        <a:xfrm>
          <a:off x="16929100" y="10209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89641</xdr:rowOff>
    </xdr:from>
    <xdr:to>
      <xdr:col>24</xdr:col>
      <xdr:colOff>558800</xdr:colOff>
      <xdr:row>64</xdr:row>
      <xdr:rowOff>91652</xdr:rowOff>
    </xdr:to>
    <xdr:cxnSp macro="">
      <xdr:nvCxnSpPr>
        <xdr:cNvPr id="317" name="直線コネクタ 316"/>
        <xdr:cNvCxnSpPr/>
      </xdr:nvCxnSpPr>
      <xdr:spPr>
        <a:xfrm>
          <a:off x="16179800" y="11062441"/>
          <a:ext cx="8382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36318</xdr:rowOff>
    </xdr:from>
    <xdr:ext cx="762000" cy="259045"/>
    <xdr:sp macro="" textlink="">
      <xdr:nvSpPr>
        <xdr:cNvPr id="318" name="定員管理の状況平均値テキスト"/>
        <xdr:cNvSpPr txBox="1"/>
      </xdr:nvSpPr>
      <xdr:spPr>
        <a:xfrm>
          <a:off x="17106900" y="10494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19791</xdr:rowOff>
    </xdr:from>
    <xdr:to>
      <xdr:col>24</xdr:col>
      <xdr:colOff>609600</xdr:colOff>
      <xdr:row>62</xdr:row>
      <xdr:rowOff>121391</xdr:rowOff>
    </xdr:to>
    <xdr:sp macro="" textlink="">
      <xdr:nvSpPr>
        <xdr:cNvPr id="319" name="フローチャート : 判断 318"/>
        <xdr:cNvSpPr/>
      </xdr:nvSpPr>
      <xdr:spPr>
        <a:xfrm>
          <a:off x="169672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89641</xdr:rowOff>
    </xdr:from>
    <xdr:to>
      <xdr:col>23</xdr:col>
      <xdr:colOff>406400</xdr:colOff>
      <xdr:row>64</xdr:row>
      <xdr:rowOff>107738</xdr:rowOff>
    </xdr:to>
    <xdr:cxnSp macro="">
      <xdr:nvCxnSpPr>
        <xdr:cNvPr id="320" name="直線コネクタ 319"/>
        <xdr:cNvCxnSpPr/>
      </xdr:nvCxnSpPr>
      <xdr:spPr>
        <a:xfrm flipV="1">
          <a:off x="15290800" y="11062441"/>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25823</xdr:rowOff>
    </xdr:from>
    <xdr:to>
      <xdr:col>23</xdr:col>
      <xdr:colOff>457200</xdr:colOff>
      <xdr:row>62</xdr:row>
      <xdr:rowOff>127423</xdr:rowOff>
    </xdr:to>
    <xdr:sp macro="" textlink="">
      <xdr:nvSpPr>
        <xdr:cNvPr id="321" name="フローチャート : 判断 320"/>
        <xdr:cNvSpPr/>
      </xdr:nvSpPr>
      <xdr:spPr>
        <a:xfrm>
          <a:off x="16129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137600</xdr:rowOff>
    </xdr:from>
    <xdr:ext cx="736600" cy="259045"/>
    <xdr:sp macro="" textlink="">
      <xdr:nvSpPr>
        <xdr:cNvPr id="322" name="テキスト ボックス 321"/>
        <xdr:cNvSpPr txBox="1"/>
      </xdr:nvSpPr>
      <xdr:spPr>
        <a:xfrm>
          <a:off x="15798800" y="10424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107738</xdr:rowOff>
    </xdr:from>
    <xdr:to>
      <xdr:col>22</xdr:col>
      <xdr:colOff>203200</xdr:colOff>
      <xdr:row>64</xdr:row>
      <xdr:rowOff>111760</xdr:rowOff>
    </xdr:to>
    <xdr:cxnSp macro="">
      <xdr:nvCxnSpPr>
        <xdr:cNvPr id="323" name="直線コネクタ 322"/>
        <xdr:cNvCxnSpPr/>
      </xdr:nvCxnSpPr>
      <xdr:spPr>
        <a:xfrm flipV="1">
          <a:off x="14401800" y="11080538"/>
          <a:ext cx="8890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80116</xdr:rowOff>
    </xdr:from>
    <xdr:to>
      <xdr:col>22</xdr:col>
      <xdr:colOff>254000</xdr:colOff>
      <xdr:row>63</xdr:row>
      <xdr:rowOff>10266</xdr:rowOff>
    </xdr:to>
    <xdr:sp macro="" textlink="">
      <xdr:nvSpPr>
        <xdr:cNvPr id="324" name="フローチャート : 判断 323"/>
        <xdr:cNvSpPr/>
      </xdr:nvSpPr>
      <xdr:spPr>
        <a:xfrm>
          <a:off x="15240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20443</xdr:rowOff>
    </xdr:from>
    <xdr:ext cx="762000" cy="259045"/>
    <xdr:sp macro="" textlink="">
      <xdr:nvSpPr>
        <xdr:cNvPr id="325" name="テキスト ボックス 324"/>
        <xdr:cNvSpPr txBox="1"/>
      </xdr:nvSpPr>
      <xdr:spPr>
        <a:xfrm>
          <a:off x="14909800" y="10478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111760</xdr:rowOff>
    </xdr:from>
    <xdr:to>
      <xdr:col>21</xdr:col>
      <xdr:colOff>0</xdr:colOff>
      <xdr:row>64</xdr:row>
      <xdr:rowOff>139912</xdr:rowOff>
    </xdr:to>
    <xdr:cxnSp macro="">
      <xdr:nvCxnSpPr>
        <xdr:cNvPr id="326" name="直線コネクタ 325"/>
        <xdr:cNvCxnSpPr/>
      </xdr:nvCxnSpPr>
      <xdr:spPr>
        <a:xfrm flipV="1">
          <a:off x="13512800" y="11084560"/>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81597</xdr:rowOff>
    </xdr:from>
    <xdr:to>
      <xdr:col>21</xdr:col>
      <xdr:colOff>50800</xdr:colOff>
      <xdr:row>64</xdr:row>
      <xdr:rowOff>11747</xdr:rowOff>
    </xdr:to>
    <xdr:sp macro="" textlink="">
      <xdr:nvSpPr>
        <xdr:cNvPr id="327" name="フローチャート : 判断 326"/>
        <xdr:cNvSpPr/>
      </xdr:nvSpPr>
      <xdr:spPr>
        <a:xfrm>
          <a:off x="14351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21924</xdr:rowOff>
    </xdr:from>
    <xdr:ext cx="762000" cy="259045"/>
    <xdr:sp macro="" textlink="">
      <xdr:nvSpPr>
        <xdr:cNvPr id="328" name="テキスト ボックス 327"/>
        <xdr:cNvSpPr txBox="1"/>
      </xdr:nvSpPr>
      <xdr:spPr>
        <a:xfrm>
          <a:off x="14020800" y="10651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77576</xdr:rowOff>
    </xdr:from>
    <xdr:to>
      <xdr:col>19</xdr:col>
      <xdr:colOff>533400</xdr:colOff>
      <xdr:row>64</xdr:row>
      <xdr:rowOff>7726</xdr:rowOff>
    </xdr:to>
    <xdr:sp macro="" textlink="">
      <xdr:nvSpPr>
        <xdr:cNvPr id="329" name="フローチャート : 判断 328"/>
        <xdr:cNvSpPr/>
      </xdr:nvSpPr>
      <xdr:spPr>
        <a:xfrm>
          <a:off x="13462000" y="1087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17903</xdr:rowOff>
    </xdr:from>
    <xdr:ext cx="762000" cy="259045"/>
    <xdr:sp macro="" textlink="">
      <xdr:nvSpPr>
        <xdr:cNvPr id="330" name="テキスト ボックス 329"/>
        <xdr:cNvSpPr txBox="1"/>
      </xdr:nvSpPr>
      <xdr:spPr>
        <a:xfrm>
          <a:off x="13131800" y="10647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40852</xdr:rowOff>
    </xdr:from>
    <xdr:to>
      <xdr:col>24</xdr:col>
      <xdr:colOff>609600</xdr:colOff>
      <xdr:row>64</xdr:row>
      <xdr:rowOff>142452</xdr:rowOff>
    </xdr:to>
    <xdr:sp macro="" textlink="">
      <xdr:nvSpPr>
        <xdr:cNvPr id="336" name="円/楕円 335"/>
        <xdr:cNvSpPr/>
      </xdr:nvSpPr>
      <xdr:spPr>
        <a:xfrm>
          <a:off x="169672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12929</xdr:rowOff>
    </xdr:from>
    <xdr:ext cx="762000" cy="259045"/>
    <xdr:sp macro="" textlink="">
      <xdr:nvSpPr>
        <xdr:cNvPr id="337" name="定員管理の状況該当値テキスト"/>
        <xdr:cNvSpPr txBox="1"/>
      </xdr:nvSpPr>
      <xdr:spPr>
        <a:xfrm>
          <a:off x="17106900" y="10985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38841</xdr:rowOff>
    </xdr:from>
    <xdr:to>
      <xdr:col>23</xdr:col>
      <xdr:colOff>457200</xdr:colOff>
      <xdr:row>64</xdr:row>
      <xdr:rowOff>140441</xdr:rowOff>
    </xdr:to>
    <xdr:sp macro="" textlink="">
      <xdr:nvSpPr>
        <xdr:cNvPr id="338" name="円/楕円 337"/>
        <xdr:cNvSpPr/>
      </xdr:nvSpPr>
      <xdr:spPr>
        <a:xfrm>
          <a:off x="16129000" y="110116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125218</xdr:rowOff>
    </xdr:from>
    <xdr:ext cx="736600" cy="259045"/>
    <xdr:sp macro="" textlink="">
      <xdr:nvSpPr>
        <xdr:cNvPr id="339" name="テキスト ボックス 338"/>
        <xdr:cNvSpPr txBox="1"/>
      </xdr:nvSpPr>
      <xdr:spPr>
        <a:xfrm>
          <a:off x="15798800" y="110980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56938</xdr:rowOff>
    </xdr:from>
    <xdr:to>
      <xdr:col>22</xdr:col>
      <xdr:colOff>254000</xdr:colOff>
      <xdr:row>64</xdr:row>
      <xdr:rowOff>158538</xdr:rowOff>
    </xdr:to>
    <xdr:sp macro="" textlink="">
      <xdr:nvSpPr>
        <xdr:cNvPr id="340" name="円/楕円 339"/>
        <xdr:cNvSpPr/>
      </xdr:nvSpPr>
      <xdr:spPr>
        <a:xfrm>
          <a:off x="15240000" y="11029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143315</xdr:rowOff>
    </xdr:from>
    <xdr:ext cx="762000" cy="259045"/>
    <xdr:sp macro="" textlink="">
      <xdr:nvSpPr>
        <xdr:cNvPr id="341" name="テキスト ボックス 340"/>
        <xdr:cNvSpPr txBox="1"/>
      </xdr:nvSpPr>
      <xdr:spPr>
        <a:xfrm>
          <a:off x="14909800" y="11116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9.42</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60960</xdr:rowOff>
    </xdr:from>
    <xdr:to>
      <xdr:col>21</xdr:col>
      <xdr:colOff>50800</xdr:colOff>
      <xdr:row>64</xdr:row>
      <xdr:rowOff>162560</xdr:rowOff>
    </xdr:to>
    <xdr:sp macro="" textlink="">
      <xdr:nvSpPr>
        <xdr:cNvPr id="342" name="円/楕円 341"/>
        <xdr:cNvSpPr/>
      </xdr:nvSpPr>
      <xdr:spPr>
        <a:xfrm>
          <a:off x="14351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147337</xdr:rowOff>
    </xdr:from>
    <xdr:ext cx="762000" cy="259045"/>
    <xdr:sp macro="" textlink="">
      <xdr:nvSpPr>
        <xdr:cNvPr id="343" name="テキスト ボックス 342"/>
        <xdr:cNvSpPr txBox="1"/>
      </xdr:nvSpPr>
      <xdr:spPr>
        <a:xfrm>
          <a:off x="14020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89112</xdr:rowOff>
    </xdr:from>
    <xdr:to>
      <xdr:col>19</xdr:col>
      <xdr:colOff>533400</xdr:colOff>
      <xdr:row>65</xdr:row>
      <xdr:rowOff>19262</xdr:rowOff>
    </xdr:to>
    <xdr:sp macro="" textlink="">
      <xdr:nvSpPr>
        <xdr:cNvPr id="344" name="円/楕円 343"/>
        <xdr:cNvSpPr/>
      </xdr:nvSpPr>
      <xdr:spPr>
        <a:xfrm>
          <a:off x="13462000" y="11061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4039</xdr:rowOff>
    </xdr:from>
    <xdr:ext cx="762000" cy="259045"/>
    <xdr:sp macro="" textlink="">
      <xdr:nvSpPr>
        <xdr:cNvPr id="345" name="テキスト ボックス 344"/>
        <xdr:cNvSpPr txBox="1"/>
      </xdr:nvSpPr>
      <xdr:spPr>
        <a:xfrm>
          <a:off x="13131800" y="11148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類似団体平均を５．４ポイント、福島県平均を５．３ポイント上回っており、前年度と比較しても０．１ポイント上昇している。要因としては、過年度において積極的に建設事業を進めたことや、国営事業の膨大な償還金を負担していることが挙げられる。今後は新たな債務負担行為の設定を極力行わないこととし、建設事業債の発行額の適正管理に努める。</a:t>
          </a:r>
          <a:endParaRPr kumimoji="1" lang="en-US" altLang="ja-JP" sz="1300" baseline="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113030</xdr:rowOff>
    </xdr:from>
    <xdr:to>
      <xdr:col>24</xdr:col>
      <xdr:colOff>558800</xdr:colOff>
      <xdr:row>42</xdr:row>
      <xdr:rowOff>85725</xdr:rowOff>
    </xdr:to>
    <xdr:cxnSp macro="">
      <xdr:nvCxnSpPr>
        <xdr:cNvPr id="370" name="直線コネクタ 369"/>
        <xdr:cNvCxnSpPr/>
      </xdr:nvCxnSpPr>
      <xdr:spPr>
        <a:xfrm flipV="1">
          <a:off x="17018000" y="6285230"/>
          <a:ext cx="0" cy="10013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57802</xdr:rowOff>
    </xdr:from>
    <xdr:ext cx="762000" cy="259045"/>
    <xdr:sp macro="" textlink="">
      <xdr:nvSpPr>
        <xdr:cNvPr id="371" name="公債費負担の状況最小値テキスト"/>
        <xdr:cNvSpPr txBox="1"/>
      </xdr:nvSpPr>
      <xdr:spPr>
        <a:xfrm>
          <a:off x="17106900" y="725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a:t>
          </a:r>
          <a:endParaRPr kumimoji="1" lang="ja-JP" altLang="en-US" sz="1000" b="1">
            <a:latin typeface="ＭＳ Ｐゴシック"/>
          </a:endParaRPr>
        </a:p>
      </xdr:txBody>
    </xdr:sp>
    <xdr:clientData/>
  </xdr:oneCellAnchor>
  <xdr:twoCellAnchor>
    <xdr:from>
      <xdr:col>24</xdr:col>
      <xdr:colOff>469900</xdr:colOff>
      <xdr:row>42</xdr:row>
      <xdr:rowOff>85725</xdr:rowOff>
    </xdr:from>
    <xdr:to>
      <xdr:col>24</xdr:col>
      <xdr:colOff>647700</xdr:colOff>
      <xdr:row>42</xdr:row>
      <xdr:rowOff>85725</xdr:rowOff>
    </xdr:to>
    <xdr:cxnSp macro="">
      <xdr:nvCxnSpPr>
        <xdr:cNvPr id="372" name="直線コネクタ 371"/>
        <xdr:cNvCxnSpPr/>
      </xdr:nvCxnSpPr>
      <xdr:spPr>
        <a:xfrm>
          <a:off x="16929100" y="7286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27957</xdr:rowOff>
    </xdr:from>
    <xdr:ext cx="762000" cy="259045"/>
    <xdr:sp macro="" textlink="">
      <xdr:nvSpPr>
        <xdr:cNvPr id="373" name="公債費負担の状況最大値テキスト"/>
        <xdr:cNvSpPr txBox="1"/>
      </xdr:nvSpPr>
      <xdr:spPr>
        <a:xfrm>
          <a:off x="17106900" y="6028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113030</xdr:rowOff>
    </xdr:from>
    <xdr:to>
      <xdr:col>24</xdr:col>
      <xdr:colOff>647700</xdr:colOff>
      <xdr:row>36</xdr:row>
      <xdr:rowOff>113030</xdr:rowOff>
    </xdr:to>
    <xdr:cxnSp macro="">
      <xdr:nvCxnSpPr>
        <xdr:cNvPr id="374" name="直線コネクタ 373"/>
        <xdr:cNvCxnSpPr/>
      </xdr:nvCxnSpPr>
      <xdr:spPr>
        <a:xfrm>
          <a:off x="16929100" y="62852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79693</xdr:rowOff>
    </xdr:from>
    <xdr:to>
      <xdr:col>24</xdr:col>
      <xdr:colOff>558800</xdr:colOff>
      <xdr:row>42</xdr:row>
      <xdr:rowOff>85725</xdr:rowOff>
    </xdr:to>
    <xdr:cxnSp macro="">
      <xdr:nvCxnSpPr>
        <xdr:cNvPr id="375" name="直線コネクタ 374"/>
        <xdr:cNvCxnSpPr/>
      </xdr:nvCxnSpPr>
      <xdr:spPr>
        <a:xfrm>
          <a:off x="16179800" y="7280593"/>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76"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7" name="フローチャート : 判断 376"/>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79693</xdr:rowOff>
    </xdr:from>
    <xdr:to>
      <xdr:col>23</xdr:col>
      <xdr:colOff>406400</xdr:colOff>
      <xdr:row>42</xdr:row>
      <xdr:rowOff>164147</xdr:rowOff>
    </xdr:to>
    <xdr:cxnSp macro="">
      <xdr:nvCxnSpPr>
        <xdr:cNvPr id="378" name="直線コネクタ 377"/>
        <xdr:cNvCxnSpPr/>
      </xdr:nvCxnSpPr>
      <xdr:spPr>
        <a:xfrm flipV="1">
          <a:off x="15290800" y="7280593"/>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100330</xdr:rowOff>
    </xdr:from>
    <xdr:to>
      <xdr:col>23</xdr:col>
      <xdr:colOff>457200</xdr:colOff>
      <xdr:row>41</xdr:row>
      <xdr:rowOff>30480</xdr:rowOff>
    </xdr:to>
    <xdr:sp macro="" textlink="">
      <xdr:nvSpPr>
        <xdr:cNvPr id="379" name="フローチャート : 判断 378"/>
        <xdr:cNvSpPr/>
      </xdr:nvSpPr>
      <xdr:spPr>
        <a:xfrm>
          <a:off x="16129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40657</xdr:rowOff>
    </xdr:from>
    <xdr:ext cx="736600" cy="259045"/>
    <xdr:sp macro="" textlink="">
      <xdr:nvSpPr>
        <xdr:cNvPr id="380" name="テキスト ボックス 379"/>
        <xdr:cNvSpPr txBox="1"/>
      </xdr:nvSpPr>
      <xdr:spPr>
        <a:xfrm>
          <a:off x="15798800" y="6727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164147</xdr:rowOff>
    </xdr:from>
    <xdr:to>
      <xdr:col>22</xdr:col>
      <xdr:colOff>203200</xdr:colOff>
      <xdr:row>43</xdr:row>
      <xdr:rowOff>59055</xdr:rowOff>
    </xdr:to>
    <xdr:cxnSp macro="">
      <xdr:nvCxnSpPr>
        <xdr:cNvPr id="381" name="直線コネクタ 380"/>
        <xdr:cNvCxnSpPr/>
      </xdr:nvCxnSpPr>
      <xdr:spPr>
        <a:xfrm flipV="1">
          <a:off x="14401800" y="7365047"/>
          <a:ext cx="889000" cy="66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2" name="フローチャート : 判断 381"/>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3" name="テキスト ボックス 382"/>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59055</xdr:rowOff>
    </xdr:from>
    <xdr:to>
      <xdr:col>21</xdr:col>
      <xdr:colOff>0</xdr:colOff>
      <xdr:row>43</xdr:row>
      <xdr:rowOff>143510</xdr:rowOff>
    </xdr:to>
    <xdr:cxnSp macro="">
      <xdr:nvCxnSpPr>
        <xdr:cNvPr id="384" name="直線コネクタ 383"/>
        <xdr:cNvCxnSpPr/>
      </xdr:nvCxnSpPr>
      <xdr:spPr>
        <a:xfrm flipV="1">
          <a:off x="13512800" y="7431405"/>
          <a:ext cx="8890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121920</xdr:rowOff>
    </xdr:from>
    <xdr:to>
      <xdr:col>21</xdr:col>
      <xdr:colOff>50800</xdr:colOff>
      <xdr:row>42</xdr:row>
      <xdr:rowOff>52070</xdr:rowOff>
    </xdr:to>
    <xdr:sp macro="" textlink="">
      <xdr:nvSpPr>
        <xdr:cNvPr id="385" name="フローチャート : 判断 384"/>
        <xdr:cNvSpPr/>
      </xdr:nvSpPr>
      <xdr:spPr>
        <a:xfrm>
          <a:off x="143510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386" name="テキスト ボックス 385"/>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4763</xdr:rowOff>
    </xdr:from>
    <xdr:to>
      <xdr:col>19</xdr:col>
      <xdr:colOff>533400</xdr:colOff>
      <xdr:row>42</xdr:row>
      <xdr:rowOff>106363</xdr:rowOff>
    </xdr:to>
    <xdr:sp macro="" textlink="">
      <xdr:nvSpPr>
        <xdr:cNvPr id="387" name="フローチャート : 判断 386"/>
        <xdr:cNvSpPr/>
      </xdr:nvSpPr>
      <xdr:spPr>
        <a:xfrm>
          <a:off x="13462000" y="720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116540</xdr:rowOff>
    </xdr:from>
    <xdr:ext cx="762000" cy="259045"/>
    <xdr:sp macro="" textlink="">
      <xdr:nvSpPr>
        <xdr:cNvPr id="388" name="テキスト ボックス 387"/>
        <xdr:cNvSpPr txBox="1"/>
      </xdr:nvSpPr>
      <xdr:spPr>
        <a:xfrm>
          <a:off x="13131800" y="6974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34925</xdr:rowOff>
    </xdr:from>
    <xdr:to>
      <xdr:col>24</xdr:col>
      <xdr:colOff>609600</xdr:colOff>
      <xdr:row>42</xdr:row>
      <xdr:rowOff>136525</xdr:rowOff>
    </xdr:to>
    <xdr:sp macro="" textlink="">
      <xdr:nvSpPr>
        <xdr:cNvPr id="394" name="円/楕円 393"/>
        <xdr:cNvSpPr/>
      </xdr:nvSpPr>
      <xdr:spPr>
        <a:xfrm>
          <a:off x="16967200" y="723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102252</xdr:rowOff>
    </xdr:from>
    <xdr:ext cx="762000" cy="259045"/>
    <xdr:sp macro="" textlink="">
      <xdr:nvSpPr>
        <xdr:cNvPr id="395" name="公債費負担の状況該当値テキスト"/>
        <xdr:cNvSpPr txBox="1"/>
      </xdr:nvSpPr>
      <xdr:spPr>
        <a:xfrm>
          <a:off x="17106900" y="7131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28893</xdr:rowOff>
    </xdr:from>
    <xdr:to>
      <xdr:col>23</xdr:col>
      <xdr:colOff>457200</xdr:colOff>
      <xdr:row>42</xdr:row>
      <xdr:rowOff>130493</xdr:rowOff>
    </xdr:to>
    <xdr:sp macro="" textlink="">
      <xdr:nvSpPr>
        <xdr:cNvPr id="396" name="円/楕円 395"/>
        <xdr:cNvSpPr/>
      </xdr:nvSpPr>
      <xdr:spPr>
        <a:xfrm>
          <a:off x="16129000" y="7229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115270</xdr:rowOff>
    </xdr:from>
    <xdr:ext cx="736600" cy="259045"/>
    <xdr:sp macro="" textlink="">
      <xdr:nvSpPr>
        <xdr:cNvPr id="397" name="テキスト ボックス 396"/>
        <xdr:cNvSpPr txBox="1"/>
      </xdr:nvSpPr>
      <xdr:spPr>
        <a:xfrm>
          <a:off x="15798800" y="73161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113347</xdr:rowOff>
    </xdr:from>
    <xdr:to>
      <xdr:col>22</xdr:col>
      <xdr:colOff>254000</xdr:colOff>
      <xdr:row>43</xdr:row>
      <xdr:rowOff>43497</xdr:rowOff>
    </xdr:to>
    <xdr:sp macro="" textlink="">
      <xdr:nvSpPr>
        <xdr:cNvPr id="398" name="円/楕円 397"/>
        <xdr:cNvSpPr/>
      </xdr:nvSpPr>
      <xdr:spPr>
        <a:xfrm>
          <a:off x="15240000" y="73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28274</xdr:rowOff>
    </xdr:from>
    <xdr:ext cx="762000" cy="259045"/>
    <xdr:sp macro="" textlink="">
      <xdr:nvSpPr>
        <xdr:cNvPr id="399" name="テキスト ボックス 398"/>
        <xdr:cNvSpPr txBox="1"/>
      </xdr:nvSpPr>
      <xdr:spPr>
        <a:xfrm>
          <a:off x="14909800" y="7400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8255</xdr:rowOff>
    </xdr:from>
    <xdr:to>
      <xdr:col>21</xdr:col>
      <xdr:colOff>50800</xdr:colOff>
      <xdr:row>43</xdr:row>
      <xdr:rowOff>109855</xdr:rowOff>
    </xdr:to>
    <xdr:sp macro="" textlink="">
      <xdr:nvSpPr>
        <xdr:cNvPr id="400" name="円/楕円 399"/>
        <xdr:cNvSpPr/>
      </xdr:nvSpPr>
      <xdr:spPr>
        <a:xfrm>
          <a:off x="143510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94632</xdr:rowOff>
    </xdr:from>
    <xdr:ext cx="762000" cy="259045"/>
    <xdr:sp macro="" textlink="">
      <xdr:nvSpPr>
        <xdr:cNvPr id="401" name="テキスト ボックス 400"/>
        <xdr:cNvSpPr txBox="1"/>
      </xdr:nvSpPr>
      <xdr:spPr>
        <a:xfrm>
          <a:off x="14020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92710</xdr:rowOff>
    </xdr:from>
    <xdr:to>
      <xdr:col>19</xdr:col>
      <xdr:colOff>533400</xdr:colOff>
      <xdr:row>44</xdr:row>
      <xdr:rowOff>22860</xdr:rowOff>
    </xdr:to>
    <xdr:sp macro="" textlink="">
      <xdr:nvSpPr>
        <xdr:cNvPr id="402" name="円/楕円 401"/>
        <xdr:cNvSpPr/>
      </xdr:nvSpPr>
      <xdr:spPr>
        <a:xfrm>
          <a:off x="13462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7637</xdr:rowOff>
    </xdr:from>
    <xdr:ext cx="762000" cy="259045"/>
    <xdr:sp macro="" textlink="">
      <xdr:nvSpPr>
        <xdr:cNvPr id="403" name="テキスト ボックス 402"/>
        <xdr:cNvSpPr txBox="1"/>
      </xdr:nvSpPr>
      <xdr:spPr>
        <a:xfrm>
          <a:off x="13131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２７．０ポイント、福島県平均を４５．３ポイントそれぞれ上回っている状況であるが、前年度と比較し１９．３ポイント改善している。主な要因として、債務負担行為に基づく支出予定額の減、設立法人の負担額等見込額の減が挙げられる。今後さらに新規発行の地方債の抑制、債務負担行為の新規設定や長期継続契約の必要性について注視する必要があ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0" name="直線コネクタ 41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1" name="テキスト ボックス 42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2" name="直線コネクタ 42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3" name="テキスト ボックス 42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4" name="直線コネクタ 42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5" name="テキスト ボックス 42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6" name="直線コネクタ 42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7" name="テキスト ボックス 42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8" name="直線コネクタ 42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9" name="テキスト ボックス 42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0" name="直線コネクタ 42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1" name="テキスト ボックス 43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137221</xdr:rowOff>
    </xdr:from>
    <xdr:to>
      <xdr:col>24</xdr:col>
      <xdr:colOff>558800</xdr:colOff>
      <xdr:row>22</xdr:row>
      <xdr:rowOff>113211</xdr:rowOff>
    </xdr:to>
    <xdr:cxnSp macro="">
      <xdr:nvCxnSpPr>
        <xdr:cNvPr id="434" name="直線コネクタ 433"/>
        <xdr:cNvCxnSpPr/>
      </xdr:nvCxnSpPr>
      <xdr:spPr>
        <a:xfrm flipV="1">
          <a:off x="17018000" y="2366071"/>
          <a:ext cx="0" cy="15190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85288</xdr:rowOff>
    </xdr:from>
    <xdr:ext cx="762000" cy="259045"/>
    <xdr:sp macro="" textlink="">
      <xdr:nvSpPr>
        <xdr:cNvPr id="435" name="将来負担の状況最小値テキスト"/>
        <xdr:cNvSpPr txBox="1"/>
      </xdr:nvSpPr>
      <xdr:spPr>
        <a:xfrm>
          <a:off x="17106900" y="3857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136.8</a:t>
          </a:r>
          <a:endParaRPr kumimoji="1" lang="ja-JP" altLang="en-US" sz="1000" b="1">
            <a:latin typeface="ＭＳ Ｐゴシック"/>
          </a:endParaRPr>
        </a:p>
      </xdr:txBody>
    </xdr:sp>
    <xdr:clientData/>
  </xdr:oneCellAnchor>
  <xdr:twoCellAnchor>
    <xdr:from>
      <xdr:col>24</xdr:col>
      <xdr:colOff>469900</xdr:colOff>
      <xdr:row>22</xdr:row>
      <xdr:rowOff>113211</xdr:rowOff>
    </xdr:from>
    <xdr:to>
      <xdr:col>24</xdr:col>
      <xdr:colOff>647700</xdr:colOff>
      <xdr:row>22</xdr:row>
      <xdr:rowOff>113211</xdr:rowOff>
    </xdr:to>
    <xdr:cxnSp macro="">
      <xdr:nvCxnSpPr>
        <xdr:cNvPr id="436" name="直線コネクタ 435"/>
        <xdr:cNvCxnSpPr/>
      </xdr:nvCxnSpPr>
      <xdr:spPr>
        <a:xfrm>
          <a:off x="16929100" y="3885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52148</xdr:rowOff>
    </xdr:from>
    <xdr:ext cx="762000" cy="259045"/>
    <xdr:sp macro="" textlink="">
      <xdr:nvSpPr>
        <xdr:cNvPr id="437" name="将来負担の状況最大値テキスト"/>
        <xdr:cNvSpPr txBox="1"/>
      </xdr:nvSpPr>
      <xdr:spPr>
        <a:xfrm>
          <a:off x="17106900" y="21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24</xdr:col>
      <xdr:colOff>469900</xdr:colOff>
      <xdr:row>13</xdr:row>
      <xdr:rowOff>137221</xdr:rowOff>
    </xdr:from>
    <xdr:to>
      <xdr:col>24</xdr:col>
      <xdr:colOff>647700</xdr:colOff>
      <xdr:row>13</xdr:row>
      <xdr:rowOff>137221</xdr:rowOff>
    </xdr:to>
    <xdr:cxnSp macro="">
      <xdr:nvCxnSpPr>
        <xdr:cNvPr id="438" name="直線コネクタ 437"/>
        <xdr:cNvCxnSpPr/>
      </xdr:nvCxnSpPr>
      <xdr:spPr>
        <a:xfrm>
          <a:off x="16929100" y="23660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11914</xdr:rowOff>
    </xdr:from>
    <xdr:to>
      <xdr:col>24</xdr:col>
      <xdr:colOff>558800</xdr:colOff>
      <xdr:row>19</xdr:row>
      <xdr:rowOff>62230</xdr:rowOff>
    </xdr:to>
    <xdr:cxnSp macro="">
      <xdr:nvCxnSpPr>
        <xdr:cNvPr id="439" name="直線コネクタ 438"/>
        <xdr:cNvCxnSpPr/>
      </xdr:nvCxnSpPr>
      <xdr:spPr>
        <a:xfrm flipV="1">
          <a:off x="16179800" y="3098014"/>
          <a:ext cx="838200" cy="221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10298</xdr:rowOff>
    </xdr:from>
    <xdr:ext cx="762000" cy="259045"/>
    <xdr:sp macro="" textlink="">
      <xdr:nvSpPr>
        <xdr:cNvPr id="440" name="将来負担の状況平均値テキスト"/>
        <xdr:cNvSpPr txBox="1"/>
      </xdr:nvSpPr>
      <xdr:spPr>
        <a:xfrm>
          <a:off x="17106900" y="258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165221</xdr:rowOff>
    </xdr:from>
    <xdr:to>
      <xdr:col>24</xdr:col>
      <xdr:colOff>609600</xdr:colOff>
      <xdr:row>16</xdr:row>
      <xdr:rowOff>95371</xdr:rowOff>
    </xdr:to>
    <xdr:sp macro="" textlink="">
      <xdr:nvSpPr>
        <xdr:cNvPr id="441" name="フローチャート : 判断 440"/>
        <xdr:cNvSpPr/>
      </xdr:nvSpPr>
      <xdr:spPr>
        <a:xfrm>
          <a:off x="169672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62230</xdr:rowOff>
    </xdr:from>
    <xdr:to>
      <xdr:col>23</xdr:col>
      <xdr:colOff>406400</xdr:colOff>
      <xdr:row>20</xdr:row>
      <xdr:rowOff>22920</xdr:rowOff>
    </xdr:to>
    <xdr:cxnSp macro="">
      <xdr:nvCxnSpPr>
        <xdr:cNvPr id="442" name="直線コネクタ 441"/>
        <xdr:cNvCxnSpPr/>
      </xdr:nvCxnSpPr>
      <xdr:spPr>
        <a:xfrm flipV="1">
          <a:off x="15290800" y="3319780"/>
          <a:ext cx="889000" cy="132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123613</xdr:rowOff>
    </xdr:from>
    <xdr:to>
      <xdr:col>23</xdr:col>
      <xdr:colOff>457200</xdr:colOff>
      <xdr:row>17</xdr:row>
      <xdr:rowOff>53763</xdr:rowOff>
    </xdr:to>
    <xdr:sp macro="" textlink="">
      <xdr:nvSpPr>
        <xdr:cNvPr id="443" name="フローチャート : 判断 442"/>
        <xdr:cNvSpPr/>
      </xdr:nvSpPr>
      <xdr:spPr>
        <a:xfrm>
          <a:off x="16129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63940</xdr:rowOff>
    </xdr:from>
    <xdr:ext cx="736600" cy="259045"/>
    <xdr:sp macro="" textlink="">
      <xdr:nvSpPr>
        <xdr:cNvPr id="444" name="テキスト ボックス 443"/>
        <xdr:cNvSpPr txBox="1"/>
      </xdr:nvSpPr>
      <xdr:spPr>
        <a:xfrm>
          <a:off x="15798800" y="26356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22920</xdr:rowOff>
    </xdr:from>
    <xdr:to>
      <xdr:col>22</xdr:col>
      <xdr:colOff>203200</xdr:colOff>
      <xdr:row>20</xdr:row>
      <xdr:rowOff>165402</xdr:rowOff>
    </xdr:to>
    <xdr:cxnSp macro="">
      <xdr:nvCxnSpPr>
        <xdr:cNvPr id="445" name="直線コネクタ 444"/>
        <xdr:cNvCxnSpPr/>
      </xdr:nvCxnSpPr>
      <xdr:spPr>
        <a:xfrm flipV="1">
          <a:off x="14401800" y="3451920"/>
          <a:ext cx="889000" cy="142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21106</xdr:rowOff>
    </xdr:from>
    <xdr:to>
      <xdr:col>22</xdr:col>
      <xdr:colOff>254000</xdr:colOff>
      <xdr:row>17</xdr:row>
      <xdr:rowOff>122706</xdr:rowOff>
    </xdr:to>
    <xdr:sp macro="" textlink="">
      <xdr:nvSpPr>
        <xdr:cNvPr id="446" name="フローチャート : 判断 445"/>
        <xdr:cNvSpPr/>
      </xdr:nvSpPr>
      <xdr:spPr>
        <a:xfrm>
          <a:off x="15240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132883</xdr:rowOff>
    </xdr:from>
    <xdr:ext cx="762000" cy="259045"/>
    <xdr:sp macro="" textlink="">
      <xdr:nvSpPr>
        <xdr:cNvPr id="447" name="テキスト ボックス 446"/>
        <xdr:cNvSpPr txBox="1"/>
      </xdr:nvSpPr>
      <xdr:spPr>
        <a:xfrm>
          <a:off x="14909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165402</xdr:rowOff>
    </xdr:from>
    <xdr:to>
      <xdr:col>21</xdr:col>
      <xdr:colOff>0</xdr:colOff>
      <xdr:row>23</xdr:row>
      <xdr:rowOff>363</xdr:rowOff>
    </xdr:to>
    <xdr:cxnSp macro="">
      <xdr:nvCxnSpPr>
        <xdr:cNvPr id="448" name="直線コネクタ 447"/>
        <xdr:cNvCxnSpPr/>
      </xdr:nvCxnSpPr>
      <xdr:spPr>
        <a:xfrm flipV="1">
          <a:off x="13512800" y="3594402"/>
          <a:ext cx="889000" cy="3493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67733</xdr:rowOff>
    </xdr:from>
    <xdr:to>
      <xdr:col>21</xdr:col>
      <xdr:colOff>50800</xdr:colOff>
      <xdr:row>19</xdr:row>
      <xdr:rowOff>169333</xdr:rowOff>
    </xdr:to>
    <xdr:sp macro="" textlink="">
      <xdr:nvSpPr>
        <xdr:cNvPr id="449" name="フローチャート : 判断 448"/>
        <xdr:cNvSpPr/>
      </xdr:nvSpPr>
      <xdr:spPr>
        <a:xfrm>
          <a:off x="14351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8060</xdr:rowOff>
    </xdr:from>
    <xdr:ext cx="762000" cy="259045"/>
    <xdr:sp macro="" textlink="">
      <xdr:nvSpPr>
        <xdr:cNvPr id="450" name="テキスト ボックス 449"/>
        <xdr:cNvSpPr txBox="1"/>
      </xdr:nvSpPr>
      <xdr:spPr>
        <a:xfrm>
          <a:off x="14020800" y="309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123795</xdr:rowOff>
    </xdr:from>
    <xdr:to>
      <xdr:col>19</xdr:col>
      <xdr:colOff>533400</xdr:colOff>
      <xdr:row>21</xdr:row>
      <xdr:rowOff>53945</xdr:rowOff>
    </xdr:to>
    <xdr:sp macro="" textlink="">
      <xdr:nvSpPr>
        <xdr:cNvPr id="451" name="フローチャート : 判断 450"/>
        <xdr:cNvSpPr/>
      </xdr:nvSpPr>
      <xdr:spPr>
        <a:xfrm>
          <a:off x="13462000" y="355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64122</xdr:rowOff>
    </xdr:from>
    <xdr:ext cx="762000" cy="259045"/>
    <xdr:sp macro="" textlink="">
      <xdr:nvSpPr>
        <xdr:cNvPr id="452" name="テキスト ボックス 451"/>
        <xdr:cNvSpPr txBox="1"/>
      </xdr:nvSpPr>
      <xdr:spPr>
        <a:xfrm>
          <a:off x="13131800" y="3321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3" name="テキスト ボックス 45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4" name="テキスト ボックス 45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5" name="テキスト ボックス 45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6" name="テキスト ボックス 45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7" name="テキスト ボックス 45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17</xdr:row>
      <xdr:rowOff>132564</xdr:rowOff>
    </xdr:from>
    <xdr:to>
      <xdr:col>24</xdr:col>
      <xdr:colOff>609600</xdr:colOff>
      <xdr:row>18</xdr:row>
      <xdr:rowOff>62714</xdr:rowOff>
    </xdr:to>
    <xdr:sp macro="" textlink="">
      <xdr:nvSpPr>
        <xdr:cNvPr id="458" name="円/楕円 457"/>
        <xdr:cNvSpPr/>
      </xdr:nvSpPr>
      <xdr:spPr>
        <a:xfrm>
          <a:off x="16967200" y="3047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104641</xdr:rowOff>
    </xdr:from>
    <xdr:ext cx="762000" cy="259045"/>
    <xdr:sp macro="" textlink="">
      <xdr:nvSpPr>
        <xdr:cNvPr id="459" name="将来負担の状況該当値テキスト"/>
        <xdr:cNvSpPr txBox="1"/>
      </xdr:nvSpPr>
      <xdr:spPr>
        <a:xfrm>
          <a:off x="17106900" y="301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11430</xdr:rowOff>
    </xdr:from>
    <xdr:to>
      <xdr:col>23</xdr:col>
      <xdr:colOff>457200</xdr:colOff>
      <xdr:row>19</xdr:row>
      <xdr:rowOff>113030</xdr:rowOff>
    </xdr:to>
    <xdr:sp macro="" textlink="">
      <xdr:nvSpPr>
        <xdr:cNvPr id="460" name="円/楕円 459"/>
        <xdr:cNvSpPr/>
      </xdr:nvSpPr>
      <xdr:spPr>
        <a:xfrm>
          <a:off x="16129000" y="32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97807</xdr:rowOff>
    </xdr:from>
    <xdr:ext cx="736600" cy="259045"/>
    <xdr:sp macro="" textlink="">
      <xdr:nvSpPr>
        <xdr:cNvPr id="461" name="テキスト ボックス 460"/>
        <xdr:cNvSpPr txBox="1"/>
      </xdr:nvSpPr>
      <xdr:spPr>
        <a:xfrm>
          <a:off x="15798800" y="335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143570</xdr:rowOff>
    </xdr:from>
    <xdr:to>
      <xdr:col>22</xdr:col>
      <xdr:colOff>254000</xdr:colOff>
      <xdr:row>20</xdr:row>
      <xdr:rowOff>73720</xdr:rowOff>
    </xdr:to>
    <xdr:sp macro="" textlink="">
      <xdr:nvSpPr>
        <xdr:cNvPr id="462" name="円/楕円 461"/>
        <xdr:cNvSpPr/>
      </xdr:nvSpPr>
      <xdr:spPr>
        <a:xfrm>
          <a:off x="15240000" y="340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58497</xdr:rowOff>
    </xdr:from>
    <xdr:ext cx="762000" cy="259045"/>
    <xdr:sp macro="" textlink="">
      <xdr:nvSpPr>
        <xdr:cNvPr id="463" name="テキスト ボックス 462"/>
        <xdr:cNvSpPr txBox="1"/>
      </xdr:nvSpPr>
      <xdr:spPr>
        <a:xfrm>
          <a:off x="14909800" y="348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114602</xdr:rowOff>
    </xdr:from>
    <xdr:to>
      <xdr:col>21</xdr:col>
      <xdr:colOff>50800</xdr:colOff>
      <xdr:row>21</xdr:row>
      <xdr:rowOff>44752</xdr:rowOff>
    </xdr:to>
    <xdr:sp macro="" textlink="">
      <xdr:nvSpPr>
        <xdr:cNvPr id="464" name="円/楕円 463"/>
        <xdr:cNvSpPr/>
      </xdr:nvSpPr>
      <xdr:spPr>
        <a:xfrm>
          <a:off x="14351000" y="354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29529</xdr:rowOff>
    </xdr:from>
    <xdr:ext cx="762000" cy="259045"/>
    <xdr:sp macro="" textlink="">
      <xdr:nvSpPr>
        <xdr:cNvPr id="465" name="テキスト ボックス 464"/>
        <xdr:cNvSpPr txBox="1"/>
      </xdr:nvSpPr>
      <xdr:spPr>
        <a:xfrm>
          <a:off x="14020800" y="362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111.5</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121013</xdr:rowOff>
    </xdr:from>
    <xdr:to>
      <xdr:col>19</xdr:col>
      <xdr:colOff>533400</xdr:colOff>
      <xdr:row>23</xdr:row>
      <xdr:rowOff>51163</xdr:rowOff>
    </xdr:to>
    <xdr:sp macro="" textlink="">
      <xdr:nvSpPr>
        <xdr:cNvPr id="466" name="円/楕円 465"/>
        <xdr:cNvSpPr/>
      </xdr:nvSpPr>
      <xdr:spPr>
        <a:xfrm>
          <a:off x="13462000" y="3892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35940</xdr:rowOff>
    </xdr:from>
    <xdr:ext cx="762000" cy="259045"/>
    <xdr:sp macro="" textlink="">
      <xdr:nvSpPr>
        <xdr:cNvPr id="467" name="テキスト ボックス 466"/>
        <xdr:cNvSpPr txBox="1"/>
      </xdr:nvSpPr>
      <xdr:spPr>
        <a:xfrm>
          <a:off x="13131800" y="3979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福島県喜多方市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51,368
51,200
554.67
26,985,523
25,823,183
1,033,106
16,283,450
23,925,650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15.0
68.3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類似団体平均を１．７ポイント、福島県平均を１．１ポイント上回っているものの、前年度と比較して２．２ポイント低下している。低下の要因は職員の大量退職と</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国の給与減額を踏まえた減額措置によるところが大きい。減額措置終了後は数値が上昇することが見込まれることから、これまで実施してきた退職者不補充や民間委託による定員適正化の推進などの施策を実施し、併せて事務事業の効率化を図ること等により人件費の適正化を図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41</xdr:row>
      <xdr:rowOff>156935</xdr:rowOff>
    </xdr:to>
    <xdr:cxnSp macro="">
      <xdr:nvCxnSpPr>
        <xdr:cNvPr id="62" name="直線コネクタ 61"/>
        <xdr:cNvCxnSpPr/>
      </xdr:nvCxnSpPr>
      <xdr:spPr>
        <a:xfrm flipV="1">
          <a:off x="4826000" y="5803900"/>
          <a:ext cx="0" cy="1382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129012</xdr:rowOff>
    </xdr:from>
    <xdr:ext cx="762000" cy="259045"/>
    <xdr:sp macro="" textlink="">
      <xdr:nvSpPr>
        <xdr:cNvPr id="63" name="人件費最小値テキスト"/>
        <xdr:cNvSpPr txBox="1"/>
      </xdr:nvSpPr>
      <xdr:spPr>
        <a:xfrm>
          <a:off x="49149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29.6</a:t>
          </a:r>
          <a:endParaRPr kumimoji="1" lang="ja-JP" altLang="en-US" sz="1000" b="1">
            <a:latin typeface="ＭＳ Ｐゴシック"/>
          </a:endParaRPr>
        </a:p>
      </xdr:txBody>
    </xdr:sp>
    <xdr:clientData/>
  </xdr:oneCellAnchor>
  <xdr:twoCellAnchor>
    <xdr:from>
      <xdr:col>6</xdr:col>
      <xdr:colOff>612775</xdr:colOff>
      <xdr:row>41</xdr:row>
      <xdr:rowOff>156935</xdr:rowOff>
    </xdr:from>
    <xdr:to>
      <xdr:col>7</xdr:col>
      <xdr:colOff>104775</xdr:colOff>
      <xdr:row>41</xdr:row>
      <xdr:rowOff>156935</xdr:rowOff>
    </xdr:to>
    <xdr:cxnSp macro="">
      <xdr:nvCxnSpPr>
        <xdr:cNvPr id="64" name="直線コネクタ 63"/>
        <xdr:cNvCxnSpPr/>
      </xdr:nvCxnSpPr>
      <xdr:spPr>
        <a:xfrm>
          <a:off x="4737100" y="7186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5"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6" name="直線コネクタ 65"/>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61685</xdr:rowOff>
    </xdr:from>
    <xdr:to>
      <xdr:col>7</xdr:col>
      <xdr:colOff>15875</xdr:colOff>
      <xdr:row>39</xdr:row>
      <xdr:rowOff>129722</xdr:rowOff>
    </xdr:to>
    <xdr:cxnSp macro="">
      <xdr:nvCxnSpPr>
        <xdr:cNvPr id="67" name="直線コネクタ 66"/>
        <xdr:cNvCxnSpPr/>
      </xdr:nvCxnSpPr>
      <xdr:spPr>
        <a:xfrm flipV="1">
          <a:off x="3987800" y="6576785"/>
          <a:ext cx="838200" cy="239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13805</xdr:rowOff>
    </xdr:from>
    <xdr:ext cx="762000" cy="259045"/>
    <xdr:sp macro="" textlink="">
      <xdr:nvSpPr>
        <xdr:cNvPr id="68" name="人件費平均値テキスト"/>
        <xdr:cNvSpPr txBox="1"/>
      </xdr:nvSpPr>
      <xdr:spPr>
        <a:xfrm>
          <a:off x="4914900" y="61860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168728</xdr:rowOff>
    </xdr:from>
    <xdr:to>
      <xdr:col>7</xdr:col>
      <xdr:colOff>66675</xdr:colOff>
      <xdr:row>37</xdr:row>
      <xdr:rowOff>98878</xdr:rowOff>
    </xdr:to>
    <xdr:sp macro="" textlink="">
      <xdr:nvSpPr>
        <xdr:cNvPr id="69" name="フローチャート : 判断 68"/>
        <xdr:cNvSpPr/>
      </xdr:nvSpPr>
      <xdr:spPr>
        <a:xfrm>
          <a:off x="4775200" y="6340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129722</xdr:rowOff>
    </xdr:from>
    <xdr:to>
      <xdr:col>5</xdr:col>
      <xdr:colOff>549275</xdr:colOff>
      <xdr:row>40</xdr:row>
      <xdr:rowOff>1815</xdr:rowOff>
    </xdr:to>
    <xdr:cxnSp macro="">
      <xdr:nvCxnSpPr>
        <xdr:cNvPr id="70" name="直線コネクタ 69"/>
        <xdr:cNvCxnSpPr/>
      </xdr:nvCxnSpPr>
      <xdr:spPr>
        <a:xfrm flipV="1">
          <a:off x="3098800" y="68162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95250</xdr:rowOff>
    </xdr:from>
    <xdr:to>
      <xdr:col>5</xdr:col>
      <xdr:colOff>600075</xdr:colOff>
      <xdr:row>38</xdr:row>
      <xdr:rowOff>25400</xdr:rowOff>
    </xdr:to>
    <xdr:sp macro="" textlink="">
      <xdr:nvSpPr>
        <xdr:cNvPr id="71" name="フローチャート : 判断 70"/>
        <xdr:cNvSpPr/>
      </xdr:nvSpPr>
      <xdr:spPr>
        <a:xfrm>
          <a:off x="3937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35577</xdr:rowOff>
    </xdr:from>
    <xdr:ext cx="736600" cy="259045"/>
    <xdr:sp macro="" textlink="">
      <xdr:nvSpPr>
        <xdr:cNvPr id="72" name="テキスト ボックス 71"/>
        <xdr:cNvSpPr txBox="1"/>
      </xdr:nvSpPr>
      <xdr:spPr>
        <a:xfrm>
          <a:off x="3606800" y="620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1815</xdr:rowOff>
    </xdr:from>
    <xdr:to>
      <xdr:col>4</xdr:col>
      <xdr:colOff>346075</xdr:colOff>
      <xdr:row>40</xdr:row>
      <xdr:rowOff>23585</xdr:rowOff>
    </xdr:to>
    <xdr:cxnSp macro="">
      <xdr:nvCxnSpPr>
        <xdr:cNvPr id="73" name="直線コネクタ 72"/>
        <xdr:cNvCxnSpPr/>
      </xdr:nvCxnSpPr>
      <xdr:spPr>
        <a:xfrm flipV="1">
          <a:off x="2209800" y="6859815"/>
          <a:ext cx="889000" cy="21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138793</xdr:rowOff>
    </xdr:from>
    <xdr:to>
      <xdr:col>4</xdr:col>
      <xdr:colOff>396875</xdr:colOff>
      <xdr:row>38</xdr:row>
      <xdr:rowOff>68943</xdr:rowOff>
    </xdr:to>
    <xdr:sp macro="" textlink="">
      <xdr:nvSpPr>
        <xdr:cNvPr id="74" name="フローチャート : 判断 73"/>
        <xdr:cNvSpPr/>
      </xdr:nvSpPr>
      <xdr:spPr>
        <a:xfrm>
          <a:off x="3048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79120</xdr:rowOff>
    </xdr:from>
    <xdr:ext cx="762000" cy="259045"/>
    <xdr:sp macro="" textlink="">
      <xdr:nvSpPr>
        <xdr:cNvPr id="75" name="テキスト ボックス 74"/>
        <xdr:cNvSpPr txBox="1"/>
      </xdr:nvSpPr>
      <xdr:spPr>
        <a:xfrm>
          <a:off x="2717800" y="6251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23585</xdr:rowOff>
    </xdr:from>
    <xdr:to>
      <xdr:col>3</xdr:col>
      <xdr:colOff>142875</xdr:colOff>
      <xdr:row>40</xdr:row>
      <xdr:rowOff>99785</xdr:rowOff>
    </xdr:to>
    <xdr:cxnSp macro="">
      <xdr:nvCxnSpPr>
        <xdr:cNvPr id="76" name="直線コネクタ 75"/>
        <xdr:cNvCxnSpPr/>
      </xdr:nvCxnSpPr>
      <xdr:spPr>
        <a:xfrm flipV="1">
          <a:off x="1320800" y="688158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106136</xdr:rowOff>
    </xdr:from>
    <xdr:to>
      <xdr:col>3</xdr:col>
      <xdr:colOff>193675</xdr:colOff>
      <xdr:row>38</xdr:row>
      <xdr:rowOff>36286</xdr:rowOff>
    </xdr:to>
    <xdr:sp macro="" textlink="">
      <xdr:nvSpPr>
        <xdr:cNvPr id="77" name="フローチャート : 判断 76"/>
        <xdr:cNvSpPr/>
      </xdr:nvSpPr>
      <xdr:spPr>
        <a:xfrm>
          <a:off x="2159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46463</xdr:rowOff>
    </xdr:from>
    <xdr:ext cx="762000" cy="259045"/>
    <xdr:sp macro="" textlink="">
      <xdr:nvSpPr>
        <xdr:cNvPr id="78" name="テキスト ボックス 77"/>
        <xdr:cNvSpPr txBox="1"/>
      </xdr:nvSpPr>
      <xdr:spPr>
        <a:xfrm>
          <a:off x="1828800" y="621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130628</xdr:rowOff>
    </xdr:from>
    <xdr:to>
      <xdr:col>1</xdr:col>
      <xdr:colOff>676275</xdr:colOff>
      <xdr:row>39</xdr:row>
      <xdr:rowOff>60778</xdr:rowOff>
    </xdr:to>
    <xdr:sp macro="" textlink="">
      <xdr:nvSpPr>
        <xdr:cNvPr id="79" name="フローチャート : 判断 78"/>
        <xdr:cNvSpPr/>
      </xdr:nvSpPr>
      <xdr:spPr>
        <a:xfrm>
          <a:off x="1270000" y="6645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70955</xdr:rowOff>
    </xdr:from>
    <xdr:ext cx="762000" cy="259045"/>
    <xdr:sp macro="" textlink="">
      <xdr:nvSpPr>
        <xdr:cNvPr id="80" name="テキスト ボックス 79"/>
        <xdr:cNvSpPr txBox="1"/>
      </xdr:nvSpPr>
      <xdr:spPr>
        <a:xfrm>
          <a:off x="939800" y="641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10885</xdr:rowOff>
    </xdr:from>
    <xdr:to>
      <xdr:col>7</xdr:col>
      <xdr:colOff>66675</xdr:colOff>
      <xdr:row>38</xdr:row>
      <xdr:rowOff>112485</xdr:rowOff>
    </xdr:to>
    <xdr:sp macro="" textlink="">
      <xdr:nvSpPr>
        <xdr:cNvPr id="86" name="円/楕円 85"/>
        <xdr:cNvSpPr/>
      </xdr:nvSpPr>
      <xdr:spPr>
        <a:xfrm>
          <a:off x="4775200" y="652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154412</xdr:rowOff>
    </xdr:from>
    <xdr:ext cx="762000" cy="259045"/>
    <xdr:sp macro="" textlink="">
      <xdr:nvSpPr>
        <xdr:cNvPr id="87" name="人件費該当値テキスト"/>
        <xdr:cNvSpPr txBox="1"/>
      </xdr:nvSpPr>
      <xdr:spPr>
        <a:xfrm>
          <a:off x="4914900" y="649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78922</xdr:rowOff>
    </xdr:from>
    <xdr:to>
      <xdr:col>5</xdr:col>
      <xdr:colOff>600075</xdr:colOff>
      <xdr:row>40</xdr:row>
      <xdr:rowOff>9072</xdr:rowOff>
    </xdr:to>
    <xdr:sp macro="" textlink="">
      <xdr:nvSpPr>
        <xdr:cNvPr id="88" name="円/楕円 87"/>
        <xdr:cNvSpPr/>
      </xdr:nvSpPr>
      <xdr:spPr>
        <a:xfrm>
          <a:off x="3937000" y="6765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165299</xdr:rowOff>
    </xdr:from>
    <xdr:ext cx="736600" cy="259045"/>
    <xdr:sp macro="" textlink="">
      <xdr:nvSpPr>
        <xdr:cNvPr id="89" name="テキスト ボックス 88"/>
        <xdr:cNvSpPr txBox="1"/>
      </xdr:nvSpPr>
      <xdr:spPr>
        <a:xfrm>
          <a:off x="3606800" y="6851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122465</xdr:rowOff>
    </xdr:from>
    <xdr:to>
      <xdr:col>4</xdr:col>
      <xdr:colOff>396875</xdr:colOff>
      <xdr:row>40</xdr:row>
      <xdr:rowOff>52615</xdr:rowOff>
    </xdr:to>
    <xdr:sp macro="" textlink="">
      <xdr:nvSpPr>
        <xdr:cNvPr id="90" name="円/楕円 89"/>
        <xdr:cNvSpPr/>
      </xdr:nvSpPr>
      <xdr:spPr>
        <a:xfrm>
          <a:off x="3048000" y="680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37392</xdr:rowOff>
    </xdr:from>
    <xdr:ext cx="762000" cy="259045"/>
    <xdr:sp macro="" textlink="">
      <xdr:nvSpPr>
        <xdr:cNvPr id="91" name="テキスト ボックス 90"/>
        <xdr:cNvSpPr txBox="1"/>
      </xdr:nvSpPr>
      <xdr:spPr>
        <a:xfrm>
          <a:off x="2717800" y="6895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144235</xdr:rowOff>
    </xdr:from>
    <xdr:to>
      <xdr:col>3</xdr:col>
      <xdr:colOff>193675</xdr:colOff>
      <xdr:row>40</xdr:row>
      <xdr:rowOff>74385</xdr:rowOff>
    </xdr:to>
    <xdr:sp macro="" textlink="">
      <xdr:nvSpPr>
        <xdr:cNvPr id="92" name="円/楕円 91"/>
        <xdr:cNvSpPr/>
      </xdr:nvSpPr>
      <xdr:spPr>
        <a:xfrm>
          <a:off x="2159000" y="683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59162</xdr:rowOff>
    </xdr:from>
    <xdr:ext cx="762000" cy="259045"/>
    <xdr:sp macro="" textlink="">
      <xdr:nvSpPr>
        <xdr:cNvPr id="93" name="テキスト ボックス 92"/>
        <xdr:cNvSpPr txBox="1"/>
      </xdr:nvSpPr>
      <xdr:spPr>
        <a:xfrm>
          <a:off x="1828800" y="691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48985</xdr:rowOff>
    </xdr:from>
    <xdr:to>
      <xdr:col>1</xdr:col>
      <xdr:colOff>676275</xdr:colOff>
      <xdr:row>40</xdr:row>
      <xdr:rowOff>150585</xdr:rowOff>
    </xdr:to>
    <xdr:sp macro="" textlink="">
      <xdr:nvSpPr>
        <xdr:cNvPr id="94" name="円/楕円 93"/>
        <xdr:cNvSpPr/>
      </xdr:nvSpPr>
      <xdr:spPr>
        <a:xfrm>
          <a:off x="1270000" y="69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135362</xdr:rowOff>
    </xdr:from>
    <xdr:ext cx="762000" cy="259045"/>
    <xdr:sp macro="" textlink="">
      <xdr:nvSpPr>
        <xdr:cNvPr id="95" name="テキスト ボックス 94"/>
        <xdr:cNvSpPr txBox="1"/>
      </xdr:nvSpPr>
      <xdr:spPr>
        <a:xfrm>
          <a:off x="939800" y="69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２．１ポイント、福島県平均を１．６ポイント下回っているが、前年度と比較して１．５ポイント上昇している。数値が上昇した要因としては、パソコン等の大規模な入替があったこと、労務単価の上昇に伴い委託料が上昇したことなどが考えられる。物件費抑制のために、予算査定時における必要性の総点検などを行ってきたが、今後とも総額を抑制し徹底した経費削減に努める。</a:t>
          </a: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80736</xdr:rowOff>
    </xdr:to>
    <xdr:cxnSp macro="">
      <xdr:nvCxnSpPr>
        <xdr:cNvPr id="125" name="直線コネクタ 124"/>
        <xdr:cNvCxnSpPr/>
      </xdr:nvCxnSpPr>
      <xdr:spPr>
        <a:xfrm flipV="1">
          <a:off x="16510000" y="2178957"/>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52813</xdr:rowOff>
    </xdr:from>
    <xdr:ext cx="762000" cy="259045"/>
    <xdr:sp macro="" textlink="">
      <xdr:nvSpPr>
        <xdr:cNvPr id="126" name="物件費最小値テキスト"/>
        <xdr:cNvSpPr txBox="1"/>
      </xdr:nvSpPr>
      <xdr:spPr>
        <a:xfrm>
          <a:off x="16598900" y="365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21</xdr:row>
      <xdr:rowOff>80736</xdr:rowOff>
    </xdr:from>
    <xdr:to>
      <xdr:col>24</xdr:col>
      <xdr:colOff>120650</xdr:colOff>
      <xdr:row>21</xdr:row>
      <xdr:rowOff>80736</xdr:rowOff>
    </xdr:to>
    <xdr:cxnSp macro="">
      <xdr:nvCxnSpPr>
        <xdr:cNvPr id="127" name="直線コネクタ 126"/>
        <xdr:cNvCxnSpPr/>
      </xdr:nvCxnSpPr>
      <xdr:spPr>
        <a:xfrm>
          <a:off x="16421100" y="3681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8"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9" name="直線コネクタ 128"/>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156936</xdr:rowOff>
    </xdr:from>
    <xdr:to>
      <xdr:col>24</xdr:col>
      <xdr:colOff>31750</xdr:colOff>
      <xdr:row>14</xdr:row>
      <xdr:rowOff>148771</xdr:rowOff>
    </xdr:to>
    <xdr:cxnSp macro="">
      <xdr:nvCxnSpPr>
        <xdr:cNvPr id="130" name="直線コネクタ 129"/>
        <xdr:cNvCxnSpPr/>
      </xdr:nvCxnSpPr>
      <xdr:spPr>
        <a:xfrm>
          <a:off x="15671800" y="2385786"/>
          <a:ext cx="8382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127198</xdr:rowOff>
    </xdr:from>
    <xdr:ext cx="762000" cy="259045"/>
    <xdr:sp macro="" textlink="">
      <xdr:nvSpPr>
        <xdr:cNvPr id="131" name="物件費平均値テキスト"/>
        <xdr:cNvSpPr txBox="1"/>
      </xdr:nvSpPr>
      <xdr:spPr>
        <a:xfrm>
          <a:off x="16598900" y="26989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155121</xdr:rowOff>
    </xdr:from>
    <xdr:to>
      <xdr:col>24</xdr:col>
      <xdr:colOff>82550</xdr:colOff>
      <xdr:row>16</xdr:row>
      <xdr:rowOff>85271</xdr:rowOff>
    </xdr:to>
    <xdr:sp macro="" textlink="">
      <xdr:nvSpPr>
        <xdr:cNvPr id="132" name="フローチャート : 判断 131"/>
        <xdr:cNvSpPr/>
      </xdr:nvSpPr>
      <xdr:spPr>
        <a:xfrm>
          <a:off x="164592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156936</xdr:rowOff>
    </xdr:from>
    <xdr:to>
      <xdr:col>22</xdr:col>
      <xdr:colOff>565150</xdr:colOff>
      <xdr:row>14</xdr:row>
      <xdr:rowOff>18143</xdr:rowOff>
    </xdr:to>
    <xdr:cxnSp macro="">
      <xdr:nvCxnSpPr>
        <xdr:cNvPr id="133" name="直線コネクタ 132"/>
        <xdr:cNvCxnSpPr/>
      </xdr:nvCxnSpPr>
      <xdr:spPr>
        <a:xfrm flipV="1">
          <a:off x="14782800" y="23857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100693</xdr:rowOff>
    </xdr:from>
    <xdr:to>
      <xdr:col>22</xdr:col>
      <xdr:colOff>615950</xdr:colOff>
      <xdr:row>16</xdr:row>
      <xdr:rowOff>30843</xdr:rowOff>
    </xdr:to>
    <xdr:sp macro="" textlink="">
      <xdr:nvSpPr>
        <xdr:cNvPr id="134" name="フローチャート : 判断 133"/>
        <xdr:cNvSpPr/>
      </xdr:nvSpPr>
      <xdr:spPr>
        <a:xfrm>
          <a:off x="15621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15620</xdr:rowOff>
    </xdr:from>
    <xdr:ext cx="736600" cy="259045"/>
    <xdr:sp macro="" textlink="">
      <xdr:nvSpPr>
        <xdr:cNvPr id="135" name="テキスト ボックス 134"/>
        <xdr:cNvSpPr txBox="1"/>
      </xdr:nvSpPr>
      <xdr:spPr>
        <a:xfrm>
          <a:off x="15290800" y="275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113393</xdr:rowOff>
    </xdr:from>
    <xdr:to>
      <xdr:col>21</xdr:col>
      <xdr:colOff>361950</xdr:colOff>
      <xdr:row>14</xdr:row>
      <xdr:rowOff>18143</xdr:rowOff>
    </xdr:to>
    <xdr:cxnSp macro="">
      <xdr:nvCxnSpPr>
        <xdr:cNvPr id="136" name="直線コネクタ 135"/>
        <xdr:cNvCxnSpPr/>
      </xdr:nvCxnSpPr>
      <xdr:spPr>
        <a:xfrm>
          <a:off x="13893800" y="2342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68036</xdr:rowOff>
    </xdr:from>
    <xdr:to>
      <xdr:col>21</xdr:col>
      <xdr:colOff>412750</xdr:colOff>
      <xdr:row>15</xdr:row>
      <xdr:rowOff>169636</xdr:rowOff>
    </xdr:to>
    <xdr:sp macro="" textlink="">
      <xdr:nvSpPr>
        <xdr:cNvPr id="137" name="フローチャート : 判断 136"/>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154413</xdr:rowOff>
    </xdr:from>
    <xdr:ext cx="762000" cy="259045"/>
    <xdr:sp macro="" textlink="">
      <xdr:nvSpPr>
        <xdr:cNvPr id="138" name="テキスト ボックス 137"/>
        <xdr:cNvSpPr txBox="1"/>
      </xdr:nvSpPr>
      <xdr:spPr>
        <a:xfrm>
          <a:off x="14401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80736</xdr:rowOff>
    </xdr:from>
    <xdr:to>
      <xdr:col>20</xdr:col>
      <xdr:colOff>158750</xdr:colOff>
      <xdr:row>13</xdr:row>
      <xdr:rowOff>113393</xdr:rowOff>
    </xdr:to>
    <xdr:cxnSp macro="">
      <xdr:nvCxnSpPr>
        <xdr:cNvPr id="139" name="直線コネクタ 138"/>
        <xdr:cNvCxnSpPr/>
      </xdr:nvCxnSpPr>
      <xdr:spPr>
        <a:xfrm>
          <a:off x="13004800" y="23095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43543</xdr:rowOff>
    </xdr:from>
    <xdr:to>
      <xdr:col>20</xdr:col>
      <xdr:colOff>209550</xdr:colOff>
      <xdr:row>14</xdr:row>
      <xdr:rowOff>145143</xdr:rowOff>
    </xdr:to>
    <xdr:sp macro="" textlink="">
      <xdr:nvSpPr>
        <xdr:cNvPr id="140" name="フローチャート : 判断 139"/>
        <xdr:cNvSpPr/>
      </xdr:nvSpPr>
      <xdr:spPr>
        <a:xfrm>
          <a:off x="13843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129920</xdr:rowOff>
    </xdr:from>
    <xdr:ext cx="762000" cy="259045"/>
    <xdr:sp macro="" textlink="">
      <xdr:nvSpPr>
        <xdr:cNvPr id="141" name="テキスト ボックス 140"/>
        <xdr:cNvSpPr txBox="1"/>
      </xdr:nvSpPr>
      <xdr:spPr>
        <a:xfrm>
          <a:off x="13512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97971</xdr:rowOff>
    </xdr:from>
    <xdr:to>
      <xdr:col>19</xdr:col>
      <xdr:colOff>6350</xdr:colOff>
      <xdr:row>15</xdr:row>
      <xdr:rowOff>28121</xdr:rowOff>
    </xdr:to>
    <xdr:sp macro="" textlink="">
      <xdr:nvSpPr>
        <xdr:cNvPr id="142" name="フローチャート : 判断 141"/>
        <xdr:cNvSpPr/>
      </xdr:nvSpPr>
      <xdr:spPr>
        <a:xfrm>
          <a:off x="12954000" y="2498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12898</xdr:rowOff>
    </xdr:from>
    <xdr:ext cx="762000" cy="259045"/>
    <xdr:sp macro="" textlink="">
      <xdr:nvSpPr>
        <xdr:cNvPr id="143" name="テキスト ボックス 142"/>
        <xdr:cNvSpPr txBox="1"/>
      </xdr:nvSpPr>
      <xdr:spPr>
        <a:xfrm>
          <a:off x="12623800" y="2584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97971</xdr:rowOff>
    </xdr:from>
    <xdr:to>
      <xdr:col>24</xdr:col>
      <xdr:colOff>82550</xdr:colOff>
      <xdr:row>15</xdr:row>
      <xdr:rowOff>28121</xdr:rowOff>
    </xdr:to>
    <xdr:sp macro="" textlink="">
      <xdr:nvSpPr>
        <xdr:cNvPr id="149" name="円/楕円 148"/>
        <xdr:cNvSpPr/>
      </xdr:nvSpPr>
      <xdr:spPr>
        <a:xfrm>
          <a:off x="164592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114498</xdr:rowOff>
    </xdr:from>
    <xdr:ext cx="762000" cy="259045"/>
    <xdr:sp macro="" textlink="">
      <xdr:nvSpPr>
        <xdr:cNvPr id="150" name="物件費該当値テキスト"/>
        <xdr:cNvSpPr txBox="1"/>
      </xdr:nvSpPr>
      <xdr:spPr>
        <a:xfrm>
          <a:off x="16598900" y="23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106136</xdr:rowOff>
    </xdr:from>
    <xdr:to>
      <xdr:col>22</xdr:col>
      <xdr:colOff>615950</xdr:colOff>
      <xdr:row>14</xdr:row>
      <xdr:rowOff>36286</xdr:rowOff>
    </xdr:to>
    <xdr:sp macro="" textlink="">
      <xdr:nvSpPr>
        <xdr:cNvPr id="151" name="円/楕円 150"/>
        <xdr:cNvSpPr/>
      </xdr:nvSpPr>
      <xdr:spPr>
        <a:xfrm>
          <a:off x="15621000" y="233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46463</xdr:rowOff>
    </xdr:from>
    <xdr:ext cx="736600" cy="259045"/>
    <xdr:sp macro="" textlink="">
      <xdr:nvSpPr>
        <xdr:cNvPr id="152" name="テキスト ボックス 151"/>
        <xdr:cNvSpPr txBox="1"/>
      </xdr:nvSpPr>
      <xdr:spPr>
        <a:xfrm>
          <a:off x="15290800" y="2103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138793</xdr:rowOff>
    </xdr:from>
    <xdr:to>
      <xdr:col>21</xdr:col>
      <xdr:colOff>412750</xdr:colOff>
      <xdr:row>14</xdr:row>
      <xdr:rowOff>68943</xdr:rowOff>
    </xdr:to>
    <xdr:sp macro="" textlink="">
      <xdr:nvSpPr>
        <xdr:cNvPr id="153" name="円/楕円 152"/>
        <xdr:cNvSpPr/>
      </xdr:nvSpPr>
      <xdr:spPr>
        <a:xfrm>
          <a:off x="14732000" y="236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79120</xdr:rowOff>
    </xdr:from>
    <xdr:ext cx="762000" cy="259045"/>
    <xdr:sp macro="" textlink="">
      <xdr:nvSpPr>
        <xdr:cNvPr id="154" name="テキスト ボックス 153"/>
        <xdr:cNvSpPr txBox="1"/>
      </xdr:nvSpPr>
      <xdr:spPr>
        <a:xfrm>
          <a:off x="14401800" y="2136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62593</xdr:rowOff>
    </xdr:from>
    <xdr:to>
      <xdr:col>20</xdr:col>
      <xdr:colOff>209550</xdr:colOff>
      <xdr:row>13</xdr:row>
      <xdr:rowOff>164193</xdr:rowOff>
    </xdr:to>
    <xdr:sp macro="" textlink="">
      <xdr:nvSpPr>
        <xdr:cNvPr id="155" name="円/楕円 154"/>
        <xdr:cNvSpPr/>
      </xdr:nvSpPr>
      <xdr:spPr>
        <a:xfrm>
          <a:off x="13843000" y="229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2920</xdr:rowOff>
    </xdr:from>
    <xdr:ext cx="762000" cy="259045"/>
    <xdr:sp macro="" textlink="">
      <xdr:nvSpPr>
        <xdr:cNvPr id="156" name="テキスト ボックス 155"/>
        <xdr:cNvSpPr txBox="1"/>
      </xdr:nvSpPr>
      <xdr:spPr>
        <a:xfrm>
          <a:off x="13512800" y="206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29936</xdr:rowOff>
    </xdr:from>
    <xdr:to>
      <xdr:col>19</xdr:col>
      <xdr:colOff>6350</xdr:colOff>
      <xdr:row>13</xdr:row>
      <xdr:rowOff>131536</xdr:rowOff>
    </xdr:to>
    <xdr:sp macro="" textlink="">
      <xdr:nvSpPr>
        <xdr:cNvPr id="157" name="円/楕円 156"/>
        <xdr:cNvSpPr/>
      </xdr:nvSpPr>
      <xdr:spPr>
        <a:xfrm>
          <a:off x="12954000" y="225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141713</xdr:rowOff>
    </xdr:from>
    <xdr:ext cx="762000" cy="259045"/>
    <xdr:sp macro="" textlink="">
      <xdr:nvSpPr>
        <xdr:cNvPr id="158" name="テキスト ボックス 157"/>
        <xdr:cNvSpPr txBox="1"/>
      </xdr:nvSpPr>
      <xdr:spPr>
        <a:xfrm>
          <a:off x="12623800" y="2027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類似団体平均を１．１ポイント、福島県平均を０．２ポイント下回っており、前年度と比較して０．１ポイント低下している。</a:t>
          </a:r>
          <a:endParaRPr kumimoji="1" lang="en-US" altLang="ja-JP" sz="1300">
            <a:latin typeface="ＭＳ Ｐゴシック"/>
          </a:endParaRPr>
        </a:p>
        <a:p>
          <a:r>
            <a:rPr kumimoji="1" lang="ja-JP" altLang="en-US" sz="1300">
              <a:latin typeface="ＭＳ Ｐゴシック"/>
            </a:rPr>
            <a:t>　扶助費については大幅な削減は困難であるものの、市独自の施策による扶助費については、今後妥当性を再検討し、伸びの抑制を図る。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3" name="直線コネクタ 172"/>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4" name="テキスト ボックス 173"/>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5" name="直線コネクタ 174"/>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6" name="テキスト ボックス 175"/>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7" name="直線コネクタ 176"/>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8" name="テキスト ボックス 177"/>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9" name="直線コネクタ 178"/>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0" name="テキスト ボックス 179"/>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1" name="直線コネクタ 180"/>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2" name="テキスト ボックス 181"/>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3" name="直線コネクタ 182"/>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4" name="テキスト ボックス 183"/>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5" name="直線コネクタ 184"/>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6" name="テキスト ボックス 185"/>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7"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146050</xdr:rowOff>
    </xdr:from>
    <xdr:to>
      <xdr:col>7</xdr:col>
      <xdr:colOff>15875</xdr:colOff>
      <xdr:row>60</xdr:row>
      <xdr:rowOff>165100</xdr:rowOff>
    </xdr:to>
    <xdr:cxnSp macro="">
      <xdr:nvCxnSpPr>
        <xdr:cNvPr id="188" name="直線コネクタ 187"/>
        <xdr:cNvCxnSpPr/>
      </xdr:nvCxnSpPr>
      <xdr:spPr>
        <a:xfrm flipV="1">
          <a:off x="4826000" y="92329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9"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90" name="直線コネクタ 189"/>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60977</xdr:rowOff>
    </xdr:from>
    <xdr:ext cx="762000" cy="259045"/>
    <xdr:sp macro="" textlink="">
      <xdr:nvSpPr>
        <xdr:cNvPr id="191" name="扶助費最大値テキスト"/>
        <xdr:cNvSpPr txBox="1"/>
      </xdr:nvSpPr>
      <xdr:spPr>
        <a:xfrm>
          <a:off x="4914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6</xdr:col>
      <xdr:colOff>612775</xdr:colOff>
      <xdr:row>53</xdr:row>
      <xdr:rowOff>146050</xdr:rowOff>
    </xdr:from>
    <xdr:to>
      <xdr:col>7</xdr:col>
      <xdr:colOff>104775</xdr:colOff>
      <xdr:row>53</xdr:row>
      <xdr:rowOff>146050</xdr:rowOff>
    </xdr:to>
    <xdr:cxnSp macro="">
      <xdr:nvCxnSpPr>
        <xdr:cNvPr id="192" name="直線コネクタ 191"/>
        <xdr:cNvCxnSpPr/>
      </xdr:nvCxnSpPr>
      <xdr:spPr>
        <a:xfrm>
          <a:off x="4737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42635</xdr:rowOff>
    </xdr:to>
    <xdr:cxnSp macro="">
      <xdr:nvCxnSpPr>
        <xdr:cNvPr id="193" name="直線コネクタ 192"/>
        <xdr:cNvCxnSpPr/>
      </xdr:nvCxnSpPr>
      <xdr:spPr>
        <a:xfrm flipV="1">
          <a:off x="3987800" y="9461500"/>
          <a:ext cx="8382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4"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5" name="フローチャート : 判断 194"/>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94343</xdr:rowOff>
    </xdr:from>
    <xdr:to>
      <xdr:col>5</xdr:col>
      <xdr:colOff>549275</xdr:colOff>
      <xdr:row>55</xdr:row>
      <xdr:rowOff>42635</xdr:rowOff>
    </xdr:to>
    <xdr:cxnSp macro="">
      <xdr:nvCxnSpPr>
        <xdr:cNvPr id="196" name="直線コネクタ 195"/>
        <xdr:cNvCxnSpPr/>
      </xdr:nvCxnSpPr>
      <xdr:spPr>
        <a:xfrm>
          <a:off x="3098800" y="9352643"/>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111578</xdr:rowOff>
    </xdr:from>
    <xdr:to>
      <xdr:col>5</xdr:col>
      <xdr:colOff>600075</xdr:colOff>
      <xdr:row>56</xdr:row>
      <xdr:rowOff>41728</xdr:rowOff>
    </xdr:to>
    <xdr:sp macro="" textlink="">
      <xdr:nvSpPr>
        <xdr:cNvPr id="197" name="フローチャート : 判断 196"/>
        <xdr:cNvSpPr/>
      </xdr:nvSpPr>
      <xdr:spPr>
        <a:xfrm>
          <a:off x="3937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26505</xdr:rowOff>
    </xdr:from>
    <xdr:ext cx="736600" cy="259045"/>
    <xdr:sp macro="" textlink="">
      <xdr:nvSpPr>
        <xdr:cNvPr id="198" name="テキスト ボックス 197"/>
        <xdr:cNvSpPr txBox="1"/>
      </xdr:nvSpPr>
      <xdr:spPr>
        <a:xfrm>
          <a:off x="3606800" y="9627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39915</xdr:rowOff>
    </xdr:from>
    <xdr:to>
      <xdr:col>4</xdr:col>
      <xdr:colOff>346075</xdr:colOff>
      <xdr:row>54</xdr:row>
      <xdr:rowOff>94343</xdr:rowOff>
    </xdr:to>
    <xdr:cxnSp macro="">
      <xdr:nvCxnSpPr>
        <xdr:cNvPr id="199" name="直線コネクタ 198"/>
        <xdr:cNvCxnSpPr/>
      </xdr:nvCxnSpPr>
      <xdr:spPr>
        <a:xfrm>
          <a:off x="2209800" y="92982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46265</xdr:rowOff>
    </xdr:from>
    <xdr:to>
      <xdr:col>4</xdr:col>
      <xdr:colOff>396875</xdr:colOff>
      <xdr:row>55</xdr:row>
      <xdr:rowOff>147865</xdr:rowOff>
    </xdr:to>
    <xdr:sp macro="" textlink="">
      <xdr:nvSpPr>
        <xdr:cNvPr id="200" name="フローチャート : 判断 199"/>
        <xdr:cNvSpPr/>
      </xdr:nvSpPr>
      <xdr:spPr>
        <a:xfrm>
          <a:off x="3048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132642</xdr:rowOff>
    </xdr:from>
    <xdr:ext cx="762000" cy="259045"/>
    <xdr:sp macro="" textlink="">
      <xdr:nvSpPr>
        <xdr:cNvPr id="201" name="テキスト ボックス 200"/>
        <xdr:cNvSpPr txBox="1"/>
      </xdr:nvSpPr>
      <xdr:spPr>
        <a:xfrm>
          <a:off x="2717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39915</xdr:rowOff>
    </xdr:from>
    <xdr:to>
      <xdr:col>3</xdr:col>
      <xdr:colOff>142875</xdr:colOff>
      <xdr:row>54</xdr:row>
      <xdr:rowOff>94343</xdr:rowOff>
    </xdr:to>
    <xdr:cxnSp macro="">
      <xdr:nvCxnSpPr>
        <xdr:cNvPr id="202" name="直線コネクタ 201"/>
        <xdr:cNvCxnSpPr/>
      </xdr:nvCxnSpPr>
      <xdr:spPr>
        <a:xfrm flipV="1">
          <a:off x="1320800" y="92982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130628</xdr:rowOff>
    </xdr:from>
    <xdr:to>
      <xdr:col>3</xdr:col>
      <xdr:colOff>193675</xdr:colOff>
      <xdr:row>55</xdr:row>
      <xdr:rowOff>60778</xdr:rowOff>
    </xdr:to>
    <xdr:sp macro="" textlink="">
      <xdr:nvSpPr>
        <xdr:cNvPr id="203" name="フローチャート : 判断 202"/>
        <xdr:cNvSpPr/>
      </xdr:nvSpPr>
      <xdr:spPr>
        <a:xfrm>
          <a:off x="2159000" y="9388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45555</xdr:rowOff>
    </xdr:from>
    <xdr:ext cx="762000" cy="259045"/>
    <xdr:sp macro="" textlink="">
      <xdr:nvSpPr>
        <xdr:cNvPr id="204" name="テキスト ボックス 203"/>
        <xdr:cNvSpPr txBox="1"/>
      </xdr:nvSpPr>
      <xdr:spPr>
        <a:xfrm>
          <a:off x="1828800" y="947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87085</xdr:rowOff>
    </xdr:from>
    <xdr:to>
      <xdr:col>1</xdr:col>
      <xdr:colOff>676275</xdr:colOff>
      <xdr:row>55</xdr:row>
      <xdr:rowOff>17235</xdr:rowOff>
    </xdr:to>
    <xdr:sp macro="" textlink="">
      <xdr:nvSpPr>
        <xdr:cNvPr id="205" name="フローチャート : 判断 204"/>
        <xdr:cNvSpPr/>
      </xdr:nvSpPr>
      <xdr:spPr>
        <a:xfrm>
          <a:off x="1270000" y="934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2012</xdr:rowOff>
    </xdr:from>
    <xdr:ext cx="762000" cy="259045"/>
    <xdr:sp macro="" textlink="">
      <xdr:nvSpPr>
        <xdr:cNvPr id="206" name="テキスト ボックス 205"/>
        <xdr:cNvSpPr txBox="1"/>
      </xdr:nvSpPr>
      <xdr:spPr>
        <a:xfrm>
          <a:off x="939800" y="9431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7" name="テキスト ボックス 206"/>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8" name="テキスト ボックス 207"/>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9" name="テキスト ボックス 208"/>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0" name="テキスト ボックス 209"/>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1" name="テキスト ボックス 210"/>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152400</xdr:rowOff>
    </xdr:from>
    <xdr:to>
      <xdr:col>7</xdr:col>
      <xdr:colOff>66675</xdr:colOff>
      <xdr:row>55</xdr:row>
      <xdr:rowOff>82550</xdr:rowOff>
    </xdr:to>
    <xdr:sp macro="" textlink="">
      <xdr:nvSpPr>
        <xdr:cNvPr id="212" name="円/楕円 211"/>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168927</xdr:rowOff>
    </xdr:from>
    <xdr:ext cx="762000" cy="259045"/>
    <xdr:sp macro="" textlink="">
      <xdr:nvSpPr>
        <xdr:cNvPr id="213" name="扶助費該当値テキスト"/>
        <xdr:cNvSpPr txBox="1"/>
      </xdr:nvSpPr>
      <xdr:spPr>
        <a:xfrm>
          <a:off x="4914900" y="925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163285</xdr:rowOff>
    </xdr:from>
    <xdr:to>
      <xdr:col>5</xdr:col>
      <xdr:colOff>600075</xdr:colOff>
      <xdr:row>55</xdr:row>
      <xdr:rowOff>93435</xdr:rowOff>
    </xdr:to>
    <xdr:sp macro="" textlink="">
      <xdr:nvSpPr>
        <xdr:cNvPr id="214" name="円/楕円 213"/>
        <xdr:cNvSpPr/>
      </xdr:nvSpPr>
      <xdr:spPr>
        <a:xfrm>
          <a:off x="3937000" y="9421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103612</xdr:rowOff>
    </xdr:from>
    <xdr:ext cx="736600" cy="259045"/>
    <xdr:sp macro="" textlink="">
      <xdr:nvSpPr>
        <xdr:cNvPr id="215" name="テキスト ボックス 214"/>
        <xdr:cNvSpPr txBox="1"/>
      </xdr:nvSpPr>
      <xdr:spPr>
        <a:xfrm>
          <a:off x="3606800" y="9190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43543</xdr:rowOff>
    </xdr:from>
    <xdr:to>
      <xdr:col>4</xdr:col>
      <xdr:colOff>396875</xdr:colOff>
      <xdr:row>54</xdr:row>
      <xdr:rowOff>145143</xdr:rowOff>
    </xdr:to>
    <xdr:sp macro="" textlink="">
      <xdr:nvSpPr>
        <xdr:cNvPr id="216" name="円/楕円 215"/>
        <xdr:cNvSpPr/>
      </xdr:nvSpPr>
      <xdr:spPr>
        <a:xfrm>
          <a:off x="3048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155320</xdr:rowOff>
    </xdr:from>
    <xdr:ext cx="762000" cy="259045"/>
    <xdr:sp macro="" textlink="">
      <xdr:nvSpPr>
        <xdr:cNvPr id="217" name="テキスト ボックス 216"/>
        <xdr:cNvSpPr txBox="1"/>
      </xdr:nvSpPr>
      <xdr:spPr>
        <a:xfrm>
          <a:off x="2717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160565</xdr:rowOff>
    </xdr:from>
    <xdr:to>
      <xdr:col>3</xdr:col>
      <xdr:colOff>193675</xdr:colOff>
      <xdr:row>54</xdr:row>
      <xdr:rowOff>90715</xdr:rowOff>
    </xdr:to>
    <xdr:sp macro="" textlink="">
      <xdr:nvSpPr>
        <xdr:cNvPr id="218" name="円/楕円 217"/>
        <xdr:cNvSpPr/>
      </xdr:nvSpPr>
      <xdr:spPr>
        <a:xfrm>
          <a:off x="2159000" y="9247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100892</xdr:rowOff>
    </xdr:from>
    <xdr:ext cx="762000" cy="259045"/>
    <xdr:sp macro="" textlink="">
      <xdr:nvSpPr>
        <xdr:cNvPr id="219" name="テキスト ボックス 218"/>
        <xdr:cNvSpPr txBox="1"/>
      </xdr:nvSpPr>
      <xdr:spPr>
        <a:xfrm>
          <a:off x="1828800" y="901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20" name="円/楕円 219"/>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155320</xdr:rowOff>
    </xdr:from>
    <xdr:ext cx="762000" cy="259045"/>
    <xdr:sp macro="" textlink="">
      <xdr:nvSpPr>
        <xdr:cNvPr id="221" name="テキスト ボックス 220"/>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2" name="正方形/長方形 221"/>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3" name="正方形/長方形 222"/>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4" name="正方形/長方形 223"/>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5" name="正方形/長方形 224"/>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6" name="正方形/長方形 225"/>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7" name="正方形/長方形 226"/>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8" name="正方形/長方形 227"/>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9" name="正方形/長方形 228"/>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0" name="正方形/長方形 229"/>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1" name="正方形/長方形 230"/>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2" name="テキスト ボックス 231"/>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０．６ポイント、福島県平均を２，５ポイント下回っている。繰出金の減によるものが主な要因である。税収を主な財源とする普通会計の負担額を抑制するよう努める。物件費が上昇していることからも、今後は事務事業評価及び所要経費の精査による行政コストの縮減、人件費の抑制などを図り総額抑制に努める。</a:t>
          </a:r>
        </a:p>
      </xdr:txBody>
    </xdr:sp>
    <xdr:clientData/>
  </xdr:twoCellAnchor>
  <xdr:oneCellAnchor>
    <xdr:from>
      <xdr:col>18</xdr:col>
      <xdr:colOff>44450</xdr:colOff>
      <xdr:row>49</xdr:row>
      <xdr:rowOff>107950</xdr:rowOff>
    </xdr:from>
    <xdr:ext cx="298543" cy="225703"/>
    <xdr:sp macro="" textlink="">
      <xdr:nvSpPr>
        <xdr:cNvPr id="233" name="テキスト ボックス 232"/>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4" name="直線コネクタ 233"/>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5" name="テキスト ボックス 234"/>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6" name="直線コネクタ 235"/>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7" name="テキスト ボックス 236"/>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8" name="直線コネクタ 237"/>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9" name="テキスト ボックス 238"/>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0" name="直線コネクタ 239"/>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1" name="テキスト ボックス 240"/>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2" name="直線コネクタ 241"/>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3" name="テキスト ボックス 242"/>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4" name="直線コネクタ 243"/>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5" name="テキスト ボックス 244"/>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63500</xdr:rowOff>
    </xdr:from>
    <xdr:to>
      <xdr:col>24</xdr:col>
      <xdr:colOff>31750</xdr:colOff>
      <xdr:row>61</xdr:row>
      <xdr:rowOff>158750</xdr:rowOff>
    </xdr:to>
    <xdr:cxnSp macro="">
      <xdr:nvCxnSpPr>
        <xdr:cNvPr id="249" name="直線コネクタ 248"/>
        <xdr:cNvCxnSpPr/>
      </xdr:nvCxnSpPr>
      <xdr:spPr>
        <a:xfrm flipV="1">
          <a:off x="16510000" y="8978900"/>
          <a:ext cx="0" cy="1638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130827</xdr:rowOff>
    </xdr:from>
    <xdr:ext cx="762000" cy="259045"/>
    <xdr:sp macro="" textlink="">
      <xdr:nvSpPr>
        <xdr:cNvPr id="250" name="その他最小値テキスト"/>
        <xdr:cNvSpPr txBox="1"/>
      </xdr:nvSpPr>
      <xdr:spPr>
        <a:xfrm>
          <a:off x="16598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61</xdr:row>
      <xdr:rowOff>158750</xdr:rowOff>
    </xdr:from>
    <xdr:to>
      <xdr:col>24</xdr:col>
      <xdr:colOff>120650</xdr:colOff>
      <xdr:row>61</xdr:row>
      <xdr:rowOff>158750</xdr:rowOff>
    </xdr:to>
    <xdr:cxnSp macro="">
      <xdr:nvCxnSpPr>
        <xdr:cNvPr id="251" name="直線コネクタ 250"/>
        <xdr:cNvCxnSpPr/>
      </xdr:nvCxnSpPr>
      <xdr:spPr>
        <a:xfrm>
          <a:off x="16421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149877</xdr:rowOff>
    </xdr:from>
    <xdr:ext cx="762000" cy="259045"/>
    <xdr:sp macro="" textlink="">
      <xdr:nvSpPr>
        <xdr:cNvPr id="252" name="その他最大値テキスト"/>
        <xdr:cNvSpPr txBox="1"/>
      </xdr:nvSpPr>
      <xdr:spPr>
        <a:xfrm>
          <a:off x="16598900" y="872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23</xdr:col>
      <xdr:colOff>628650</xdr:colOff>
      <xdr:row>52</xdr:row>
      <xdr:rowOff>63500</xdr:rowOff>
    </xdr:from>
    <xdr:to>
      <xdr:col>24</xdr:col>
      <xdr:colOff>120650</xdr:colOff>
      <xdr:row>52</xdr:row>
      <xdr:rowOff>63500</xdr:rowOff>
    </xdr:to>
    <xdr:cxnSp macro="">
      <xdr:nvCxnSpPr>
        <xdr:cNvPr id="253" name="直線コネクタ 252"/>
        <xdr:cNvCxnSpPr/>
      </xdr:nvCxnSpPr>
      <xdr:spPr>
        <a:xfrm>
          <a:off x="16421100" y="897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107950</xdr:rowOff>
    </xdr:from>
    <xdr:to>
      <xdr:col>24</xdr:col>
      <xdr:colOff>31750</xdr:colOff>
      <xdr:row>59</xdr:row>
      <xdr:rowOff>82550</xdr:rowOff>
    </xdr:to>
    <xdr:cxnSp macro="">
      <xdr:nvCxnSpPr>
        <xdr:cNvPr id="254" name="直線コネクタ 253"/>
        <xdr:cNvCxnSpPr/>
      </xdr:nvCxnSpPr>
      <xdr:spPr>
        <a:xfrm flipV="1">
          <a:off x="15671800" y="9880600"/>
          <a:ext cx="8382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105427</xdr:rowOff>
    </xdr:from>
    <xdr:ext cx="762000" cy="259045"/>
    <xdr:sp macro="" textlink="">
      <xdr:nvSpPr>
        <xdr:cNvPr id="255" name="その他平均値テキスト"/>
        <xdr:cNvSpPr txBox="1"/>
      </xdr:nvSpPr>
      <xdr:spPr>
        <a:xfrm>
          <a:off x="16598900" y="987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56" name="フローチャート : 判断 255"/>
        <xdr:cNvSpPr/>
      </xdr:nvSpPr>
      <xdr:spPr>
        <a:xfrm>
          <a:off x="164592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82550</xdr:rowOff>
    </xdr:from>
    <xdr:to>
      <xdr:col>22</xdr:col>
      <xdr:colOff>565150</xdr:colOff>
      <xdr:row>59</xdr:row>
      <xdr:rowOff>82550</xdr:rowOff>
    </xdr:to>
    <xdr:cxnSp macro="">
      <xdr:nvCxnSpPr>
        <xdr:cNvPr id="257" name="直線コネクタ 256"/>
        <xdr:cNvCxnSpPr/>
      </xdr:nvCxnSpPr>
      <xdr:spPr>
        <a:xfrm>
          <a:off x="14782800" y="101981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107950</xdr:rowOff>
    </xdr:from>
    <xdr:to>
      <xdr:col>22</xdr:col>
      <xdr:colOff>615950</xdr:colOff>
      <xdr:row>58</xdr:row>
      <xdr:rowOff>38100</xdr:rowOff>
    </xdr:to>
    <xdr:sp macro="" textlink="">
      <xdr:nvSpPr>
        <xdr:cNvPr id="258" name="フローチャート : 判断 257"/>
        <xdr:cNvSpPr/>
      </xdr:nvSpPr>
      <xdr:spPr>
        <a:xfrm>
          <a:off x="15621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48277</xdr:rowOff>
    </xdr:from>
    <xdr:ext cx="736600" cy="259045"/>
    <xdr:sp macro="" textlink="">
      <xdr:nvSpPr>
        <xdr:cNvPr id="259" name="テキスト ボックス 258"/>
        <xdr:cNvSpPr txBox="1"/>
      </xdr:nvSpPr>
      <xdr:spPr>
        <a:xfrm>
          <a:off x="15290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101600</xdr:rowOff>
    </xdr:from>
    <xdr:to>
      <xdr:col>21</xdr:col>
      <xdr:colOff>361950</xdr:colOff>
      <xdr:row>59</xdr:row>
      <xdr:rowOff>82550</xdr:rowOff>
    </xdr:to>
    <xdr:cxnSp macro="">
      <xdr:nvCxnSpPr>
        <xdr:cNvPr id="260" name="直線コネクタ 259"/>
        <xdr:cNvCxnSpPr/>
      </xdr:nvCxnSpPr>
      <xdr:spPr>
        <a:xfrm>
          <a:off x="13893800" y="10045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82550</xdr:rowOff>
    </xdr:from>
    <xdr:to>
      <xdr:col>21</xdr:col>
      <xdr:colOff>412750</xdr:colOff>
      <xdr:row>58</xdr:row>
      <xdr:rowOff>12700</xdr:rowOff>
    </xdr:to>
    <xdr:sp macro="" textlink="">
      <xdr:nvSpPr>
        <xdr:cNvPr id="261" name="フローチャート : 判断 260"/>
        <xdr:cNvSpPr/>
      </xdr:nvSpPr>
      <xdr:spPr>
        <a:xfrm>
          <a:off x="14732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22877</xdr:rowOff>
    </xdr:from>
    <xdr:ext cx="762000" cy="259045"/>
    <xdr:sp macro="" textlink="">
      <xdr:nvSpPr>
        <xdr:cNvPr id="262" name="テキスト ボックス 261"/>
        <xdr:cNvSpPr txBox="1"/>
      </xdr:nvSpPr>
      <xdr:spPr>
        <a:xfrm>
          <a:off x="14401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146050</xdr:rowOff>
    </xdr:from>
    <xdr:to>
      <xdr:col>20</xdr:col>
      <xdr:colOff>158750</xdr:colOff>
      <xdr:row>58</xdr:row>
      <xdr:rowOff>101600</xdr:rowOff>
    </xdr:to>
    <xdr:cxnSp macro="">
      <xdr:nvCxnSpPr>
        <xdr:cNvPr id="263" name="直線コネクタ 262"/>
        <xdr:cNvCxnSpPr/>
      </xdr:nvCxnSpPr>
      <xdr:spPr>
        <a:xfrm>
          <a:off x="13004800" y="99187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57</xdr:row>
      <xdr:rowOff>82550</xdr:rowOff>
    </xdr:from>
    <xdr:to>
      <xdr:col>20</xdr:col>
      <xdr:colOff>209550</xdr:colOff>
      <xdr:row>58</xdr:row>
      <xdr:rowOff>12700</xdr:rowOff>
    </xdr:to>
    <xdr:sp macro="" textlink="">
      <xdr:nvSpPr>
        <xdr:cNvPr id="264" name="フローチャート : 判断 263"/>
        <xdr:cNvSpPr/>
      </xdr:nvSpPr>
      <xdr:spPr>
        <a:xfrm>
          <a:off x="13843000" y="985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22877</xdr:rowOff>
    </xdr:from>
    <xdr:ext cx="762000" cy="259045"/>
    <xdr:sp macro="" textlink="">
      <xdr:nvSpPr>
        <xdr:cNvPr id="265" name="テキスト ボックス 264"/>
        <xdr:cNvSpPr txBox="1"/>
      </xdr:nvSpPr>
      <xdr:spPr>
        <a:xfrm>
          <a:off x="135128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107950</xdr:rowOff>
    </xdr:from>
    <xdr:to>
      <xdr:col>19</xdr:col>
      <xdr:colOff>6350</xdr:colOff>
      <xdr:row>58</xdr:row>
      <xdr:rowOff>38100</xdr:rowOff>
    </xdr:to>
    <xdr:sp macro="" textlink="">
      <xdr:nvSpPr>
        <xdr:cNvPr id="266" name="フローチャート : 判断 265"/>
        <xdr:cNvSpPr/>
      </xdr:nvSpPr>
      <xdr:spPr>
        <a:xfrm>
          <a:off x="12954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22877</xdr:rowOff>
    </xdr:from>
    <xdr:ext cx="762000" cy="259045"/>
    <xdr:sp macro="" textlink="">
      <xdr:nvSpPr>
        <xdr:cNvPr id="267" name="テキスト ボックス 266"/>
        <xdr:cNvSpPr txBox="1"/>
      </xdr:nvSpPr>
      <xdr:spPr>
        <a:xfrm>
          <a:off x="12623800" y="9966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57150</xdr:rowOff>
    </xdr:from>
    <xdr:to>
      <xdr:col>24</xdr:col>
      <xdr:colOff>82550</xdr:colOff>
      <xdr:row>57</xdr:row>
      <xdr:rowOff>158750</xdr:rowOff>
    </xdr:to>
    <xdr:sp macro="" textlink="">
      <xdr:nvSpPr>
        <xdr:cNvPr id="273" name="円/楕円 272"/>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73677</xdr:rowOff>
    </xdr:from>
    <xdr:ext cx="762000" cy="259045"/>
    <xdr:sp macro="" textlink="">
      <xdr:nvSpPr>
        <xdr:cNvPr id="274" name="その他該当値テキスト"/>
        <xdr:cNvSpPr txBox="1"/>
      </xdr:nvSpPr>
      <xdr:spPr>
        <a:xfrm>
          <a:off x="165989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31750</xdr:rowOff>
    </xdr:from>
    <xdr:to>
      <xdr:col>22</xdr:col>
      <xdr:colOff>615950</xdr:colOff>
      <xdr:row>59</xdr:row>
      <xdr:rowOff>133350</xdr:rowOff>
    </xdr:to>
    <xdr:sp macro="" textlink="">
      <xdr:nvSpPr>
        <xdr:cNvPr id="275" name="円/楕円 274"/>
        <xdr:cNvSpPr/>
      </xdr:nvSpPr>
      <xdr:spPr>
        <a:xfrm>
          <a:off x="156210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118127</xdr:rowOff>
    </xdr:from>
    <xdr:ext cx="736600" cy="259045"/>
    <xdr:sp macro="" textlink="">
      <xdr:nvSpPr>
        <xdr:cNvPr id="276" name="テキスト ボックス 275"/>
        <xdr:cNvSpPr txBox="1"/>
      </xdr:nvSpPr>
      <xdr:spPr>
        <a:xfrm>
          <a:off x="15290800" y="1023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31750</xdr:rowOff>
    </xdr:from>
    <xdr:to>
      <xdr:col>21</xdr:col>
      <xdr:colOff>412750</xdr:colOff>
      <xdr:row>59</xdr:row>
      <xdr:rowOff>133350</xdr:rowOff>
    </xdr:to>
    <xdr:sp macro="" textlink="">
      <xdr:nvSpPr>
        <xdr:cNvPr id="277" name="円/楕円 276"/>
        <xdr:cNvSpPr/>
      </xdr:nvSpPr>
      <xdr:spPr>
        <a:xfrm>
          <a:off x="14732000" y="1014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118127</xdr:rowOff>
    </xdr:from>
    <xdr:ext cx="762000" cy="259045"/>
    <xdr:sp macro="" textlink="">
      <xdr:nvSpPr>
        <xdr:cNvPr id="278" name="テキスト ボックス 277"/>
        <xdr:cNvSpPr txBox="1"/>
      </xdr:nvSpPr>
      <xdr:spPr>
        <a:xfrm>
          <a:off x="14401800" y="1023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50800</xdr:rowOff>
    </xdr:from>
    <xdr:to>
      <xdr:col>20</xdr:col>
      <xdr:colOff>209550</xdr:colOff>
      <xdr:row>58</xdr:row>
      <xdr:rowOff>152400</xdr:rowOff>
    </xdr:to>
    <xdr:sp macro="" textlink="">
      <xdr:nvSpPr>
        <xdr:cNvPr id="279" name="円/楕円 278"/>
        <xdr:cNvSpPr/>
      </xdr:nvSpPr>
      <xdr:spPr>
        <a:xfrm>
          <a:off x="13843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137177</xdr:rowOff>
    </xdr:from>
    <xdr:ext cx="762000" cy="259045"/>
    <xdr:sp macro="" textlink="">
      <xdr:nvSpPr>
        <xdr:cNvPr id="280" name="テキスト ボックス 279"/>
        <xdr:cNvSpPr txBox="1"/>
      </xdr:nvSpPr>
      <xdr:spPr>
        <a:xfrm>
          <a:off x="13512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95250</xdr:rowOff>
    </xdr:from>
    <xdr:to>
      <xdr:col>19</xdr:col>
      <xdr:colOff>6350</xdr:colOff>
      <xdr:row>58</xdr:row>
      <xdr:rowOff>25400</xdr:rowOff>
    </xdr:to>
    <xdr:sp macro="" textlink="">
      <xdr:nvSpPr>
        <xdr:cNvPr id="281" name="円/楕円 280"/>
        <xdr:cNvSpPr/>
      </xdr:nvSpPr>
      <xdr:spPr>
        <a:xfrm>
          <a:off x="12954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35577</xdr:rowOff>
    </xdr:from>
    <xdr:ext cx="762000" cy="259045"/>
    <xdr:sp macro="" textlink="">
      <xdr:nvSpPr>
        <xdr:cNvPr id="282" name="テキスト ボックス 281"/>
        <xdr:cNvSpPr txBox="1"/>
      </xdr:nvSpPr>
      <xdr:spPr>
        <a:xfrm>
          <a:off x="12623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類似団体を０．２ポイント下回り、福島県平均を１．９ポイント上回っている。税の前納報奨金制度の見直しや、敬老祝い金の削減等により</a:t>
          </a:r>
          <a:r>
            <a:rPr kumimoji="1" lang="en-US" altLang="ja-JP" sz="1300">
              <a:latin typeface="ＭＳ Ｐゴシック"/>
            </a:rPr>
            <a:t>7</a:t>
          </a:r>
          <a:r>
            <a:rPr kumimoji="1" lang="ja-JP" altLang="en-US" sz="1300">
              <a:latin typeface="ＭＳ Ｐゴシック"/>
            </a:rPr>
            <a:t>事業費を抑制してきたが、今後とも補助金、負担金について、内容や効果等の点検を行い、廃止、統合、縮減、終期設定などにより適正化を図り総額抑制に努める。</a:t>
          </a: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7" name="直線コネクタ 29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8" name="テキスト ボックス 29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9" name="直線コネクタ 29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0" name="テキスト ボックス 29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1" name="直線コネクタ 30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2" name="テキスト ボックス 30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3" name="直線コネクタ 30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4" name="テキスト ボックス 30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88138</xdr:rowOff>
    </xdr:to>
    <xdr:cxnSp macro="">
      <xdr:nvCxnSpPr>
        <xdr:cNvPr id="307" name="直線コネクタ 306"/>
        <xdr:cNvCxnSpPr/>
      </xdr:nvCxnSpPr>
      <xdr:spPr>
        <a:xfrm flipV="1">
          <a:off x="16510000" y="5846572"/>
          <a:ext cx="0" cy="928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60215</xdr:rowOff>
    </xdr:from>
    <xdr:ext cx="762000" cy="259045"/>
    <xdr:sp macro="" textlink="">
      <xdr:nvSpPr>
        <xdr:cNvPr id="308" name="補助費等最小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39</xdr:row>
      <xdr:rowOff>88138</xdr:rowOff>
    </xdr:from>
    <xdr:to>
      <xdr:col>24</xdr:col>
      <xdr:colOff>120650</xdr:colOff>
      <xdr:row>39</xdr:row>
      <xdr:rowOff>88138</xdr:rowOff>
    </xdr:to>
    <xdr:cxnSp macro="">
      <xdr:nvCxnSpPr>
        <xdr:cNvPr id="309" name="直線コネクタ 308"/>
        <xdr:cNvCxnSpPr/>
      </xdr:nvCxnSpPr>
      <xdr:spPr>
        <a:xfrm>
          <a:off x="16421100" y="67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310"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11" name="直線コネクタ 310"/>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58420</xdr:rowOff>
    </xdr:from>
    <xdr:to>
      <xdr:col>24</xdr:col>
      <xdr:colOff>31750</xdr:colOff>
      <xdr:row>36</xdr:row>
      <xdr:rowOff>90424</xdr:rowOff>
    </xdr:to>
    <xdr:cxnSp macro="">
      <xdr:nvCxnSpPr>
        <xdr:cNvPr id="312" name="直線コネクタ 311"/>
        <xdr:cNvCxnSpPr/>
      </xdr:nvCxnSpPr>
      <xdr:spPr>
        <a:xfrm>
          <a:off x="15671800" y="623062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20845</xdr:rowOff>
    </xdr:from>
    <xdr:ext cx="762000" cy="259045"/>
    <xdr:sp macro="" textlink="">
      <xdr:nvSpPr>
        <xdr:cNvPr id="313" name="補助費等平均値テキスト"/>
        <xdr:cNvSpPr txBox="1"/>
      </xdr:nvSpPr>
      <xdr:spPr>
        <a:xfrm>
          <a:off x="16598900" y="61930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14" name="フローチャート : 判断 313"/>
        <xdr:cNvSpPr/>
      </xdr:nvSpPr>
      <xdr:spPr>
        <a:xfrm>
          <a:off x="164592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58420</xdr:rowOff>
    </xdr:from>
    <xdr:to>
      <xdr:col>22</xdr:col>
      <xdr:colOff>565150</xdr:colOff>
      <xdr:row>36</xdr:row>
      <xdr:rowOff>67564</xdr:rowOff>
    </xdr:to>
    <xdr:cxnSp macro="">
      <xdr:nvCxnSpPr>
        <xdr:cNvPr id="315" name="直線コネクタ 314"/>
        <xdr:cNvCxnSpPr/>
      </xdr:nvCxnSpPr>
      <xdr:spPr>
        <a:xfrm flipV="1">
          <a:off x="14782800" y="623062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62484</xdr:rowOff>
    </xdr:from>
    <xdr:to>
      <xdr:col>22</xdr:col>
      <xdr:colOff>615950</xdr:colOff>
      <xdr:row>36</xdr:row>
      <xdr:rowOff>164084</xdr:rowOff>
    </xdr:to>
    <xdr:sp macro="" textlink="">
      <xdr:nvSpPr>
        <xdr:cNvPr id="316" name="フローチャート : 判断 315"/>
        <xdr:cNvSpPr/>
      </xdr:nvSpPr>
      <xdr:spPr>
        <a:xfrm>
          <a:off x="15621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17" name="テキスト ボックス 316"/>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62992</xdr:rowOff>
    </xdr:from>
    <xdr:to>
      <xdr:col>21</xdr:col>
      <xdr:colOff>361950</xdr:colOff>
      <xdr:row>36</xdr:row>
      <xdr:rowOff>67564</xdr:rowOff>
    </xdr:to>
    <xdr:cxnSp macro="">
      <xdr:nvCxnSpPr>
        <xdr:cNvPr id="318" name="直線コネクタ 317"/>
        <xdr:cNvCxnSpPr/>
      </xdr:nvCxnSpPr>
      <xdr:spPr>
        <a:xfrm>
          <a:off x="13893800" y="623519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62484</xdr:rowOff>
    </xdr:from>
    <xdr:to>
      <xdr:col>21</xdr:col>
      <xdr:colOff>412750</xdr:colOff>
      <xdr:row>36</xdr:row>
      <xdr:rowOff>164084</xdr:rowOff>
    </xdr:to>
    <xdr:sp macro="" textlink="">
      <xdr:nvSpPr>
        <xdr:cNvPr id="319" name="フローチャート : 判断 318"/>
        <xdr:cNvSpPr/>
      </xdr:nvSpPr>
      <xdr:spPr>
        <a:xfrm>
          <a:off x="14732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148861</xdr:rowOff>
    </xdr:from>
    <xdr:ext cx="762000" cy="259045"/>
    <xdr:sp macro="" textlink="">
      <xdr:nvSpPr>
        <xdr:cNvPr id="320" name="テキスト ボックス 319"/>
        <xdr:cNvSpPr txBox="1"/>
      </xdr:nvSpPr>
      <xdr:spPr>
        <a:xfrm>
          <a:off x="14401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62992</xdr:rowOff>
    </xdr:from>
    <xdr:to>
      <xdr:col>20</xdr:col>
      <xdr:colOff>158750</xdr:colOff>
      <xdr:row>36</xdr:row>
      <xdr:rowOff>90424</xdr:rowOff>
    </xdr:to>
    <xdr:cxnSp macro="">
      <xdr:nvCxnSpPr>
        <xdr:cNvPr id="321" name="直線コネクタ 320"/>
        <xdr:cNvCxnSpPr/>
      </xdr:nvCxnSpPr>
      <xdr:spPr>
        <a:xfrm flipV="1">
          <a:off x="13004800" y="62351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16764</xdr:rowOff>
    </xdr:from>
    <xdr:to>
      <xdr:col>20</xdr:col>
      <xdr:colOff>209550</xdr:colOff>
      <xdr:row>36</xdr:row>
      <xdr:rowOff>118364</xdr:rowOff>
    </xdr:to>
    <xdr:sp macro="" textlink="">
      <xdr:nvSpPr>
        <xdr:cNvPr id="322" name="フローチャート : 判断 321"/>
        <xdr:cNvSpPr/>
      </xdr:nvSpPr>
      <xdr:spPr>
        <a:xfrm>
          <a:off x="13843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103141</xdr:rowOff>
    </xdr:from>
    <xdr:ext cx="762000" cy="259045"/>
    <xdr:sp macro="" textlink="">
      <xdr:nvSpPr>
        <xdr:cNvPr id="323" name="テキスト ボックス 322"/>
        <xdr:cNvSpPr txBox="1"/>
      </xdr:nvSpPr>
      <xdr:spPr>
        <a:xfrm>
          <a:off x="13512800" y="6275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24" name="フローチャート : 判断 323"/>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146829</xdr:rowOff>
    </xdr:from>
    <xdr:ext cx="762000" cy="259045"/>
    <xdr:sp macro="" textlink="">
      <xdr:nvSpPr>
        <xdr:cNvPr id="325" name="テキスト ボックス 324"/>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31" name="円/楕円 330"/>
        <xdr:cNvSpPr/>
      </xdr:nvSpPr>
      <xdr:spPr>
        <a:xfrm>
          <a:off x="164592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56151</xdr:rowOff>
    </xdr:from>
    <xdr:ext cx="762000" cy="259045"/>
    <xdr:sp macro="" textlink="">
      <xdr:nvSpPr>
        <xdr:cNvPr id="332" name="補助費等該当値テキスト"/>
        <xdr:cNvSpPr txBox="1"/>
      </xdr:nvSpPr>
      <xdr:spPr>
        <a:xfrm>
          <a:off x="16598900" y="6056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7620</xdr:rowOff>
    </xdr:from>
    <xdr:to>
      <xdr:col>22</xdr:col>
      <xdr:colOff>615950</xdr:colOff>
      <xdr:row>36</xdr:row>
      <xdr:rowOff>109220</xdr:rowOff>
    </xdr:to>
    <xdr:sp macro="" textlink="">
      <xdr:nvSpPr>
        <xdr:cNvPr id="333" name="円/楕円 332"/>
        <xdr:cNvSpPr/>
      </xdr:nvSpPr>
      <xdr:spPr>
        <a:xfrm>
          <a:off x="15621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34" name="テキスト ボックス 333"/>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xdr:rowOff>
    </xdr:from>
    <xdr:to>
      <xdr:col>21</xdr:col>
      <xdr:colOff>412750</xdr:colOff>
      <xdr:row>36</xdr:row>
      <xdr:rowOff>118364</xdr:rowOff>
    </xdr:to>
    <xdr:sp macro="" textlink="">
      <xdr:nvSpPr>
        <xdr:cNvPr id="335" name="円/楕円 334"/>
        <xdr:cNvSpPr/>
      </xdr:nvSpPr>
      <xdr:spPr>
        <a:xfrm>
          <a:off x="14732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128541</xdr:rowOff>
    </xdr:from>
    <xdr:ext cx="762000" cy="259045"/>
    <xdr:sp macro="" textlink="">
      <xdr:nvSpPr>
        <xdr:cNvPr id="336" name="テキスト ボックス 335"/>
        <xdr:cNvSpPr txBox="1"/>
      </xdr:nvSpPr>
      <xdr:spPr>
        <a:xfrm>
          <a:off x="14401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xdr:rowOff>
    </xdr:from>
    <xdr:to>
      <xdr:col>20</xdr:col>
      <xdr:colOff>209550</xdr:colOff>
      <xdr:row>36</xdr:row>
      <xdr:rowOff>113792</xdr:rowOff>
    </xdr:to>
    <xdr:sp macro="" textlink="">
      <xdr:nvSpPr>
        <xdr:cNvPr id="337" name="円/楕円 336"/>
        <xdr:cNvSpPr/>
      </xdr:nvSpPr>
      <xdr:spPr>
        <a:xfrm>
          <a:off x="13843000" y="6184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123969</xdr:rowOff>
    </xdr:from>
    <xdr:ext cx="762000" cy="259045"/>
    <xdr:sp macro="" textlink="">
      <xdr:nvSpPr>
        <xdr:cNvPr id="338" name="テキスト ボックス 337"/>
        <xdr:cNvSpPr txBox="1"/>
      </xdr:nvSpPr>
      <xdr:spPr>
        <a:xfrm>
          <a:off x="13512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39624</xdr:rowOff>
    </xdr:from>
    <xdr:to>
      <xdr:col>19</xdr:col>
      <xdr:colOff>6350</xdr:colOff>
      <xdr:row>36</xdr:row>
      <xdr:rowOff>141224</xdr:rowOff>
    </xdr:to>
    <xdr:sp macro="" textlink="">
      <xdr:nvSpPr>
        <xdr:cNvPr id="339" name="円/楕円 338"/>
        <xdr:cNvSpPr/>
      </xdr:nvSpPr>
      <xdr:spPr>
        <a:xfrm>
          <a:off x="12954000" y="6211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126001</xdr:rowOff>
    </xdr:from>
    <xdr:ext cx="762000" cy="259045"/>
    <xdr:sp macro="" textlink="">
      <xdr:nvSpPr>
        <xdr:cNvPr id="340" name="テキスト ボックス 339"/>
        <xdr:cNvSpPr txBox="1"/>
      </xdr:nvSpPr>
      <xdr:spPr>
        <a:xfrm>
          <a:off x="12623800" y="6298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類似団体を２．１ポイント、福島県平均を１．９ポイント下回っている。今後は市債バランスを考慮しつつ、当該年度の市債発行額を設定し、後年度の公債費負担の抑制に努める。</a:t>
          </a:r>
          <a:endParaRPr kumimoji="1" lang="en-US" altLang="ja-JP"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5" name="直線コネクタ 35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6" name="テキスト ボックス 35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7" name="直線コネクタ 35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8" name="テキスト ボックス 35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1" name="直線コネクタ 36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2" name="テキスト ボックス 36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3" name="直線コネクタ 36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4" name="テキスト ボックス 36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6" name="テキスト ボックス 365"/>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161290</xdr:rowOff>
    </xdr:from>
    <xdr:to>
      <xdr:col>7</xdr:col>
      <xdr:colOff>15875</xdr:colOff>
      <xdr:row>81</xdr:row>
      <xdr:rowOff>16511</xdr:rowOff>
    </xdr:to>
    <xdr:cxnSp macro="">
      <xdr:nvCxnSpPr>
        <xdr:cNvPr id="368" name="直線コネクタ 367"/>
        <xdr:cNvCxnSpPr/>
      </xdr:nvCxnSpPr>
      <xdr:spPr>
        <a:xfrm flipV="1">
          <a:off x="4826000" y="12677140"/>
          <a:ext cx="0" cy="12268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160038</xdr:rowOff>
    </xdr:from>
    <xdr:ext cx="762000" cy="259045"/>
    <xdr:sp macro="" textlink="">
      <xdr:nvSpPr>
        <xdr:cNvPr id="369" name="公債費最小値テキスト"/>
        <xdr:cNvSpPr txBox="1"/>
      </xdr:nvSpPr>
      <xdr:spPr>
        <a:xfrm>
          <a:off x="4914900" y="1387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23.3</a:t>
          </a:r>
          <a:endParaRPr kumimoji="1" lang="ja-JP" altLang="en-US" sz="1000" b="1">
            <a:latin typeface="ＭＳ Ｐゴシック"/>
          </a:endParaRPr>
        </a:p>
      </xdr:txBody>
    </xdr:sp>
    <xdr:clientData/>
  </xdr:oneCellAnchor>
  <xdr:twoCellAnchor>
    <xdr:from>
      <xdr:col>6</xdr:col>
      <xdr:colOff>612775</xdr:colOff>
      <xdr:row>81</xdr:row>
      <xdr:rowOff>16511</xdr:rowOff>
    </xdr:from>
    <xdr:to>
      <xdr:col>7</xdr:col>
      <xdr:colOff>104775</xdr:colOff>
      <xdr:row>81</xdr:row>
      <xdr:rowOff>16511</xdr:rowOff>
    </xdr:to>
    <xdr:cxnSp macro="">
      <xdr:nvCxnSpPr>
        <xdr:cNvPr id="370" name="直線コネクタ 369"/>
        <xdr:cNvCxnSpPr/>
      </xdr:nvCxnSpPr>
      <xdr:spPr>
        <a:xfrm>
          <a:off x="4737100" y="13903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76217</xdr:rowOff>
    </xdr:from>
    <xdr:ext cx="762000" cy="259045"/>
    <xdr:sp macro="" textlink="">
      <xdr:nvSpPr>
        <xdr:cNvPr id="371" name="公債費最大値テキスト"/>
        <xdr:cNvSpPr txBox="1"/>
      </xdr:nvSpPr>
      <xdr:spPr>
        <a:xfrm>
          <a:off x="4914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73</xdr:row>
      <xdr:rowOff>161290</xdr:rowOff>
    </xdr:from>
    <xdr:to>
      <xdr:col>7</xdr:col>
      <xdr:colOff>104775</xdr:colOff>
      <xdr:row>73</xdr:row>
      <xdr:rowOff>161290</xdr:rowOff>
    </xdr:to>
    <xdr:cxnSp macro="">
      <xdr:nvCxnSpPr>
        <xdr:cNvPr id="372" name="直線コネクタ 371"/>
        <xdr:cNvCxnSpPr/>
      </xdr:nvCxnSpPr>
      <xdr:spPr>
        <a:xfrm>
          <a:off x="4737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46989</xdr:rowOff>
    </xdr:from>
    <xdr:to>
      <xdr:col>7</xdr:col>
      <xdr:colOff>15875</xdr:colOff>
      <xdr:row>77</xdr:row>
      <xdr:rowOff>46989</xdr:rowOff>
    </xdr:to>
    <xdr:cxnSp macro="">
      <xdr:nvCxnSpPr>
        <xdr:cNvPr id="373" name="直線コネクタ 372"/>
        <xdr:cNvCxnSpPr/>
      </xdr:nvCxnSpPr>
      <xdr:spPr>
        <a:xfrm>
          <a:off x="3987800" y="132486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4"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5" name="フローチャート : 判断 374"/>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46989</xdr:rowOff>
    </xdr:from>
    <xdr:to>
      <xdr:col>5</xdr:col>
      <xdr:colOff>549275</xdr:colOff>
      <xdr:row>77</xdr:row>
      <xdr:rowOff>62230</xdr:rowOff>
    </xdr:to>
    <xdr:cxnSp macro="">
      <xdr:nvCxnSpPr>
        <xdr:cNvPr id="376" name="直線コネクタ 375"/>
        <xdr:cNvCxnSpPr/>
      </xdr:nvCxnSpPr>
      <xdr:spPr>
        <a:xfrm flipV="1">
          <a:off x="3098800" y="1324863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7" name="フローチャート : 判断 376"/>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78" name="テキスト ボックス 377"/>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62230</xdr:rowOff>
    </xdr:from>
    <xdr:to>
      <xdr:col>4</xdr:col>
      <xdr:colOff>346075</xdr:colOff>
      <xdr:row>77</xdr:row>
      <xdr:rowOff>69850</xdr:rowOff>
    </xdr:to>
    <xdr:cxnSp macro="">
      <xdr:nvCxnSpPr>
        <xdr:cNvPr id="379" name="直線コネクタ 378"/>
        <xdr:cNvCxnSpPr/>
      </xdr:nvCxnSpPr>
      <xdr:spPr>
        <a:xfrm flipV="1">
          <a:off x="2209800" y="132638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80" name="フローチャート : 判断 379"/>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81" name="テキスト ボックス 380"/>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69850</xdr:rowOff>
    </xdr:from>
    <xdr:to>
      <xdr:col>3</xdr:col>
      <xdr:colOff>142875</xdr:colOff>
      <xdr:row>78</xdr:row>
      <xdr:rowOff>27939</xdr:rowOff>
    </xdr:to>
    <xdr:cxnSp macro="">
      <xdr:nvCxnSpPr>
        <xdr:cNvPr id="382" name="直線コネクタ 381"/>
        <xdr:cNvCxnSpPr/>
      </xdr:nvCxnSpPr>
      <xdr:spPr>
        <a:xfrm flipV="1">
          <a:off x="1320800" y="13271500"/>
          <a:ext cx="889000" cy="129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114300</xdr:rowOff>
    </xdr:from>
    <xdr:to>
      <xdr:col>3</xdr:col>
      <xdr:colOff>193675</xdr:colOff>
      <xdr:row>79</xdr:row>
      <xdr:rowOff>44450</xdr:rowOff>
    </xdr:to>
    <xdr:sp macro="" textlink="">
      <xdr:nvSpPr>
        <xdr:cNvPr id="383" name="フローチャート : 判断 382"/>
        <xdr:cNvSpPr/>
      </xdr:nvSpPr>
      <xdr:spPr>
        <a:xfrm>
          <a:off x="2159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29227</xdr:rowOff>
    </xdr:from>
    <xdr:ext cx="762000" cy="259045"/>
    <xdr:sp macro="" textlink="">
      <xdr:nvSpPr>
        <xdr:cNvPr id="384" name="テキスト ボックス 383"/>
        <xdr:cNvSpPr txBox="1"/>
      </xdr:nvSpPr>
      <xdr:spPr>
        <a:xfrm>
          <a:off x="1828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41911</xdr:rowOff>
    </xdr:from>
    <xdr:to>
      <xdr:col>1</xdr:col>
      <xdr:colOff>676275</xdr:colOff>
      <xdr:row>79</xdr:row>
      <xdr:rowOff>143511</xdr:rowOff>
    </xdr:to>
    <xdr:sp macro="" textlink="">
      <xdr:nvSpPr>
        <xdr:cNvPr id="385" name="フローチャート : 判断 384"/>
        <xdr:cNvSpPr/>
      </xdr:nvSpPr>
      <xdr:spPr>
        <a:xfrm>
          <a:off x="1270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128288</xdr:rowOff>
    </xdr:from>
    <xdr:ext cx="762000" cy="259045"/>
    <xdr:sp macro="" textlink="">
      <xdr:nvSpPr>
        <xdr:cNvPr id="386" name="テキスト ボックス 385"/>
        <xdr:cNvSpPr txBox="1"/>
      </xdr:nvSpPr>
      <xdr:spPr>
        <a:xfrm>
          <a:off x="9398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7" name="テキスト ボックス 38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8" name="テキスト ボックス 38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9" name="テキスト ボックス 38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0" name="テキスト ボックス 38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1" name="テキスト ボックス 39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92" name="円/楕円 391"/>
        <xdr:cNvSpPr/>
      </xdr:nvSpPr>
      <xdr:spPr>
        <a:xfrm>
          <a:off x="4775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12716</xdr:rowOff>
    </xdr:from>
    <xdr:ext cx="762000" cy="259045"/>
    <xdr:sp macro="" textlink="">
      <xdr:nvSpPr>
        <xdr:cNvPr id="393" name="公債費該当値テキスト"/>
        <xdr:cNvSpPr txBox="1"/>
      </xdr:nvSpPr>
      <xdr:spPr>
        <a:xfrm>
          <a:off x="49149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167639</xdr:rowOff>
    </xdr:from>
    <xdr:to>
      <xdr:col>5</xdr:col>
      <xdr:colOff>600075</xdr:colOff>
      <xdr:row>77</xdr:row>
      <xdr:rowOff>97789</xdr:rowOff>
    </xdr:to>
    <xdr:sp macro="" textlink="">
      <xdr:nvSpPr>
        <xdr:cNvPr id="394" name="円/楕円 393"/>
        <xdr:cNvSpPr/>
      </xdr:nvSpPr>
      <xdr:spPr>
        <a:xfrm>
          <a:off x="3937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107966</xdr:rowOff>
    </xdr:from>
    <xdr:ext cx="736600" cy="259045"/>
    <xdr:sp macro="" textlink="">
      <xdr:nvSpPr>
        <xdr:cNvPr id="395" name="テキスト ボックス 394"/>
        <xdr:cNvSpPr txBox="1"/>
      </xdr:nvSpPr>
      <xdr:spPr>
        <a:xfrm>
          <a:off x="3606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11430</xdr:rowOff>
    </xdr:from>
    <xdr:to>
      <xdr:col>4</xdr:col>
      <xdr:colOff>396875</xdr:colOff>
      <xdr:row>77</xdr:row>
      <xdr:rowOff>113030</xdr:rowOff>
    </xdr:to>
    <xdr:sp macro="" textlink="">
      <xdr:nvSpPr>
        <xdr:cNvPr id="396" name="円/楕円 395"/>
        <xdr:cNvSpPr/>
      </xdr:nvSpPr>
      <xdr:spPr>
        <a:xfrm>
          <a:off x="3048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123207</xdr:rowOff>
    </xdr:from>
    <xdr:ext cx="762000" cy="259045"/>
    <xdr:sp macro="" textlink="">
      <xdr:nvSpPr>
        <xdr:cNvPr id="397" name="テキスト ボックス 396"/>
        <xdr:cNvSpPr txBox="1"/>
      </xdr:nvSpPr>
      <xdr:spPr>
        <a:xfrm>
          <a:off x="2717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19050</xdr:rowOff>
    </xdr:from>
    <xdr:to>
      <xdr:col>3</xdr:col>
      <xdr:colOff>193675</xdr:colOff>
      <xdr:row>77</xdr:row>
      <xdr:rowOff>120650</xdr:rowOff>
    </xdr:to>
    <xdr:sp macro="" textlink="">
      <xdr:nvSpPr>
        <xdr:cNvPr id="398" name="円/楕円 397"/>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130827</xdr:rowOff>
    </xdr:from>
    <xdr:ext cx="762000" cy="259045"/>
    <xdr:sp macro="" textlink="">
      <xdr:nvSpPr>
        <xdr:cNvPr id="399" name="テキスト ボックス 398"/>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148589</xdr:rowOff>
    </xdr:from>
    <xdr:to>
      <xdr:col>1</xdr:col>
      <xdr:colOff>676275</xdr:colOff>
      <xdr:row>78</xdr:row>
      <xdr:rowOff>78739</xdr:rowOff>
    </xdr:to>
    <xdr:sp macro="" textlink="">
      <xdr:nvSpPr>
        <xdr:cNvPr id="400" name="円/楕円 399"/>
        <xdr:cNvSpPr/>
      </xdr:nvSpPr>
      <xdr:spPr>
        <a:xfrm>
          <a:off x="1270000" y="13350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88916</xdr:rowOff>
    </xdr:from>
    <xdr:ext cx="762000" cy="259045"/>
    <xdr:sp macro="" textlink="">
      <xdr:nvSpPr>
        <xdr:cNvPr id="401" name="テキスト ボックス 400"/>
        <xdr:cNvSpPr txBox="1"/>
      </xdr:nvSpPr>
      <xdr:spPr>
        <a:xfrm>
          <a:off x="9398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2" name="正方形/長方形 40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3" name="正方形/長方形 40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4" name="正方形/長方形 40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5" name="正方形/長方形 40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6" name="正方形/長方形 40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7" name="正方形/長方形 40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8" name="正方形/長方形 40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9" name="正方形/長方形 40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0" name="正方形/長方形 40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1" name="正方形/長方形 41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2" name="テキスト ボックス 41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を２．３ポイント、福島県平均を１．３ポイント下回っており、前年度と比較して２．６ポイント低下している。前年度との比較での低下は人件費の減額によるところが大きく、次年度は上昇に転じることが想定される。</a:t>
          </a:r>
        </a:p>
      </xdr:txBody>
    </xdr:sp>
    <xdr:clientData/>
  </xdr:twoCellAnchor>
  <xdr:oneCellAnchor>
    <xdr:from>
      <xdr:col>18</xdr:col>
      <xdr:colOff>44450</xdr:colOff>
      <xdr:row>69</xdr:row>
      <xdr:rowOff>107950</xdr:rowOff>
    </xdr:from>
    <xdr:ext cx="298543" cy="225703"/>
    <xdr:sp macro="" textlink="">
      <xdr:nvSpPr>
        <xdr:cNvPr id="413" name="テキスト ボックス 41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4" name="直線コネクタ 41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5" name="テキスト ボックス 41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6" name="直線コネクタ 415"/>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7" name="テキスト ボックス 416"/>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8" name="直線コネクタ 417"/>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9" name="テキスト ボックス 418"/>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0" name="直線コネクタ 419"/>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1" name="テキスト ボックス 420"/>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2" name="直線コネクタ 421"/>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3" name="テキスト ボックス 422"/>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4" name="直線コネクタ 42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5" name="テキスト ボックス 42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1270</xdr:rowOff>
    </xdr:from>
    <xdr:to>
      <xdr:col>24</xdr:col>
      <xdr:colOff>31750</xdr:colOff>
      <xdr:row>79</xdr:row>
      <xdr:rowOff>165863</xdr:rowOff>
    </xdr:to>
    <xdr:cxnSp macro="">
      <xdr:nvCxnSpPr>
        <xdr:cNvPr id="427" name="直線コネクタ 426"/>
        <xdr:cNvCxnSpPr/>
      </xdr:nvCxnSpPr>
      <xdr:spPr>
        <a:xfrm flipV="1">
          <a:off x="16510000" y="12517120"/>
          <a:ext cx="0" cy="11932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137940</xdr:rowOff>
    </xdr:from>
    <xdr:ext cx="762000" cy="259045"/>
    <xdr:sp macro="" textlink="">
      <xdr:nvSpPr>
        <xdr:cNvPr id="428" name="公債費以外最小値テキスト"/>
        <xdr:cNvSpPr txBox="1"/>
      </xdr:nvSpPr>
      <xdr:spPr>
        <a:xfrm>
          <a:off x="16598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a:t>
          </a:r>
          <a:endParaRPr kumimoji="1" lang="ja-JP" altLang="en-US" sz="1000" b="1">
            <a:latin typeface="ＭＳ Ｐゴシック"/>
          </a:endParaRPr>
        </a:p>
      </xdr:txBody>
    </xdr:sp>
    <xdr:clientData/>
  </xdr:oneCellAnchor>
  <xdr:twoCellAnchor>
    <xdr:from>
      <xdr:col>23</xdr:col>
      <xdr:colOff>628650</xdr:colOff>
      <xdr:row>79</xdr:row>
      <xdr:rowOff>165863</xdr:rowOff>
    </xdr:from>
    <xdr:to>
      <xdr:col>24</xdr:col>
      <xdr:colOff>120650</xdr:colOff>
      <xdr:row>79</xdr:row>
      <xdr:rowOff>165863</xdr:rowOff>
    </xdr:to>
    <xdr:cxnSp macro="">
      <xdr:nvCxnSpPr>
        <xdr:cNvPr id="429" name="直線コネクタ 428"/>
        <xdr:cNvCxnSpPr/>
      </xdr:nvCxnSpPr>
      <xdr:spPr>
        <a:xfrm>
          <a:off x="16421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87647</xdr:rowOff>
    </xdr:from>
    <xdr:ext cx="762000" cy="259045"/>
    <xdr:sp macro="" textlink="">
      <xdr:nvSpPr>
        <xdr:cNvPr id="430" name="公債費以外最大値テキスト"/>
        <xdr:cNvSpPr txBox="1"/>
      </xdr:nvSpPr>
      <xdr:spPr>
        <a:xfrm>
          <a:off x="16598900" y="1226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58.5</a:t>
          </a:r>
          <a:endParaRPr kumimoji="1" lang="ja-JP" altLang="en-US" sz="1000" b="1">
            <a:latin typeface="ＭＳ Ｐゴシック"/>
          </a:endParaRPr>
        </a:p>
      </xdr:txBody>
    </xdr:sp>
    <xdr:clientData/>
  </xdr:oneCellAnchor>
  <xdr:twoCellAnchor>
    <xdr:from>
      <xdr:col>23</xdr:col>
      <xdr:colOff>628650</xdr:colOff>
      <xdr:row>73</xdr:row>
      <xdr:rowOff>1270</xdr:rowOff>
    </xdr:from>
    <xdr:to>
      <xdr:col>24</xdr:col>
      <xdr:colOff>120650</xdr:colOff>
      <xdr:row>73</xdr:row>
      <xdr:rowOff>1270</xdr:rowOff>
    </xdr:to>
    <xdr:cxnSp macro="">
      <xdr:nvCxnSpPr>
        <xdr:cNvPr id="431" name="直線コネクタ 430"/>
        <xdr:cNvCxnSpPr/>
      </xdr:nvCxnSpPr>
      <xdr:spPr>
        <a:xfrm>
          <a:off x="16421100" y="12517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69850</xdr:rowOff>
    </xdr:from>
    <xdr:to>
      <xdr:col>24</xdr:col>
      <xdr:colOff>31750</xdr:colOff>
      <xdr:row>76</xdr:row>
      <xdr:rowOff>17272</xdr:rowOff>
    </xdr:to>
    <xdr:cxnSp macro="">
      <xdr:nvCxnSpPr>
        <xdr:cNvPr id="432" name="直線コネクタ 431"/>
        <xdr:cNvCxnSpPr/>
      </xdr:nvCxnSpPr>
      <xdr:spPr>
        <a:xfrm flipV="1">
          <a:off x="15671800" y="12928600"/>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96283</xdr:rowOff>
    </xdr:from>
    <xdr:ext cx="762000" cy="259045"/>
    <xdr:sp macro="" textlink="">
      <xdr:nvSpPr>
        <xdr:cNvPr id="433" name="公債費以外平均値テキスト"/>
        <xdr:cNvSpPr txBox="1"/>
      </xdr:nvSpPr>
      <xdr:spPr>
        <a:xfrm>
          <a:off x="16598900" y="12955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124206</xdr:rowOff>
    </xdr:from>
    <xdr:to>
      <xdr:col>24</xdr:col>
      <xdr:colOff>82550</xdr:colOff>
      <xdr:row>76</xdr:row>
      <xdr:rowOff>54356</xdr:rowOff>
    </xdr:to>
    <xdr:sp macro="" textlink="">
      <xdr:nvSpPr>
        <xdr:cNvPr id="434" name="フローチャート : 判断 433"/>
        <xdr:cNvSpPr/>
      </xdr:nvSpPr>
      <xdr:spPr>
        <a:xfrm>
          <a:off x="164592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8128</xdr:rowOff>
    </xdr:from>
    <xdr:to>
      <xdr:col>22</xdr:col>
      <xdr:colOff>565150</xdr:colOff>
      <xdr:row>76</xdr:row>
      <xdr:rowOff>17272</xdr:rowOff>
    </xdr:to>
    <xdr:cxnSp macro="">
      <xdr:nvCxnSpPr>
        <xdr:cNvPr id="435" name="直線コネクタ 434"/>
        <xdr:cNvCxnSpPr/>
      </xdr:nvCxnSpPr>
      <xdr:spPr>
        <a:xfrm>
          <a:off x="14782800" y="1303832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151637</xdr:rowOff>
    </xdr:from>
    <xdr:to>
      <xdr:col>22</xdr:col>
      <xdr:colOff>615950</xdr:colOff>
      <xdr:row>76</xdr:row>
      <xdr:rowOff>81787</xdr:rowOff>
    </xdr:to>
    <xdr:sp macro="" textlink="">
      <xdr:nvSpPr>
        <xdr:cNvPr id="436" name="フローチャート : 判断 435"/>
        <xdr:cNvSpPr/>
      </xdr:nvSpPr>
      <xdr:spPr>
        <a:xfrm>
          <a:off x="15621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66564</xdr:rowOff>
    </xdr:from>
    <xdr:ext cx="736600" cy="259045"/>
    <xdr:sp macro="" textlink="">
      <xdr:nvSpPr>
        <xdr:cNvPr id="437" name="テキスト ボックス 436"/>
        <xdr:cNvSpPr txBox="1"/>
      </xdr:nvSpPr>
      <xdr:spPr>
        <a:xfrm>
          <a:off x="15290800" y="130967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74422</xdr:rowOff>
    </xdr:from>
    <xdr:to>
      <xdr:col>21</xdr:col>
      <xdr:colOff>361950</xdr:colOff>
      <xdr:row>76</xdr:row>
      <xdr:rowOff>8128</xdr:rowOff>
    </xdr:to>
    <xdr:cxnSp macro="">
      <xdr:nvCxnSpPr>
        <xdr:cNvPr id="438" name="直線コネクタ 437"/>
        <xdr:cNvCxnSpPr/>
      </xdr:nvCxnSpPr>
      <xdr:spPr>
        <a:xfrm>
          <a:off x="13893800" y="1293317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119634</xdr:rowOff>
    </xdr:from>
    <xdr:to>
      <xdr:col>21</xdr:col>
      <xdr:colOff>412750</xdr:colOff>
      <xdr:row>76</xdr:row>
      <xdr:rowOff>49783</xdr:rowOff>
    </xdr:to>
    <xdr:sp macro="" textlink="">
      <xdr:nvSpPr>
        <xdr:cNvPr id="439" name="フローチャート : 判断 438"/>
        <xdr:cNvSpPr/>
      </xdr:nvSpPr>
      <xdr:spPr>
        <a:xfrm>
          <a:off x="14732000" y="12978384"/>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59961</xdr:rowOff>
    </xdr:from>
    <xdr:ext cx="762000" cy="259045"/>
    <xdr:sp macro="" textlink="">
      <xdr:nvSpPr>
        <xdr:cNvPr id="440" name="テキスト ボックス 439"/>
        <xdr:cNvSpPr txBox="1"/>
      </xdr:nvSpPr>
      <xdr:spPr>
        <a:xfrm>
          <a:off x="14401800" y="1274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74422</xdr:rowOff>
    </xdr:from>
    <xdr:to>
      <xdr:col>20</xdr:col>
      <xdr:colOff>158750</xdr:colOff>
      <xdr:row>75</xdr:row>
      <xdr:rowOff>97282</xdr:rowOff>
    </xdr:to>
    <xdr:cxnSp macro="">
      <xdr:nvCxnSpPr>
        <xdr:cNvPr id="441" name="直線コネクタ 440"/>
        <xdr:cNvCxnSpPr/>
      </xdr:nvCxnSpPr>
      <xdr:spPr>
        <a:xfrm flipV="1">
          <a:off x="13004800" y="1293317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112776</xdr:rowOff>
    </xdr:from>
    <xdr:to>
      <xdr:col>20</xdr:col>
      <xdr:colOff>209550</xdr:colOff>
      <xdr:row>75</xdr:row>
      <xdr:rowOff>42926</xdr:rowOff>
    </xdr:to>
    <xdr:sp macro="" textlink="">
      <xdr:nvSpPr>
        <xdr:cNvPr id="442" name="フローチャート : 判断 441"/>
        <xdr:cNvSpPr/>
      </xdr:nvSpPr>
      <xdr:spPr>
        <a:xfrm>
          <a:off x="13843000" y="12800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53103</xdr:rowOff>
    </xdr:from>
    <xdr:ext cx="762000" cy="259045"/>
    <xdr:sp macro="" textlink="">
      <xdr:nvSpPr>
        <xdr:cNvPr id="443" name="テキスト ボックス 442"/>
        <xdr:cNvSpPr txBox="1"/>
      </xdr:nvSpPr>
      <xdr:spPr>
        <a:xfrm>
          <a:off x="13512800" y="12568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55626</xdr:rowOff>
    </xdr:from>
    <xdr:to>
      <xdr:col>19</xdr:col>
      <xdr:colOff>6350</xdr:colOff>
      <xdr:row>75</xdr:row>
      <xdr:rowOff>157226</xdr:rowOff>
    </xdr:to>
    <xdr:sp macro="" textlink="">
      <xdr:nvSpPr>
        <xdr:cNvPr id="444" name="フローチャート : 判断 443"/>
        <xdr:cNvSpPr/>
      </xdr:nvSpPr>
      <xdr:spPr>
        <a:xfrm>
          <a:off x="12954000" y="12914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142003</xdr:rowOff>
    </xdr:from>
    <xdr:ext cx="762000" cy="259045"/>
    <xdr:sp macro="" textlink="">
      <xdr:nvSpPr>
        <xdr:cNvPr id="445" name="テキスト ボックス 444"/>
        <xdr:cNvSpPr txBox="1"/>
      </xdr:nvSpPr>
      <xdr:spPr>
        <a:xfrm>
          <a:off x="12623800" y="1300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6" name="テキスト ボックス 44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7" name="テキスト ボックス 44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8" name="テキスト ボックス 44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9" name="テキスト ボックス 44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0" name="テキスト ボックス 44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19050</xdr:rowOff>
    </xdr:from>
    <xdr:to>
      <xdr:col>24</xdr:col>
      <xdr:colOff>82550</xdr:colOff>
      <xdr:row>75</xdr:row>
      <xdr:rowOff>120650</xdr:rowOff>
    </xdr:to>
    <xdr:sp macro="" textlink="">
      <xdr:nvSpPr>
        <xdr:cNvPr id="451" name="円/楕円 450"/>
        <xdr:cNvSpPr/>
      </xdr:nvSpPr>
      <xdr:spPr>
        <a:xfrm>
          <a:off x="16459200" y="1287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35577</xdr:rowOff>
    </xdr:from>
    <xdr:ext cx="762000" cy="259045"/>
    <xdr:sp macro="" textlink="">
      <xdr:nvSpPr>
        <xdr:cNvPr id="452" name="公債費以外該当値テキスト"/>
        <xdr:cNvSpPr txBox="1"/>
      </xdr:nvSpPr>
      <xdr:spPr>
        <a:xfrm>
          <a:off x="165989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137922</xdr:rowOff>
    </xdr:from>
    <xdr:to>
      <xdr:col>22</xdr:col>
      <xdr:colOff>615950</xdr:colOff>
      <xdr:row>76</xdr:row>
      <xdr:rowOff>68072</xdr:rowOff>
    </xdr:to>
    <xdr:sp macro="" textlink="">
      <xdr:nvSpPr>
        <xdr:cNvPr id="453" name="円/楕円 452"/>
        <xdr:cNvSpPr/>
      </xdr:nvSpPr>
      <xdr:spPr>
        <a:xfrm>
          <a:off x="15621000" y="12996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78249</xdr:rowOff>
    </xdr:from>
    <xdr:ext cx="736600" cy="259045"/>
    <xdr:sp macro="" textlink="">
      <xdr:nvSpPr>
        <xdr:cNvPr id="454" name="テキスト ボックス 453"/>
        <xdr:cNvSpPr txBox="1"/>
      </xdr:nvSpPr>
      <xdr:spPr>
        <a:xfrm>
          <a:off x="15290800" y="127655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128778</xdr:rowOff>
    </xdr:from>
    <xdr:to>
      <xdr:col>21</xdr:col>
      <xdr:colOff>412750</xdr:colOff>
      <xdr:row>76</xdr:row>
      <xdr:rowOff>58928</xdr:rowOff>
    </xdr:to>
    <xdr:sp macro="" textlink="">
      <xdr:nvSpPr>
        <xdr:cNvPr id="455" name="円/楕円 454"/>
        <xdr:cNvSpPr/>
      </xdr:nvSpPr>
      <xdr:spPr>
        <a:xfrm>
          <a:off x="14732000" y="12987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43705</xdr:rowOff>
    </xdr:from>
    <xdr:ext cx="762000" cy="259045"/>
    <xdr:sp macro="" textlink="">
      <xdr:nvSpPr>
        <xdr:cNvPr id="456" name="テキスト ボックス 455"/>
        <xdr:cNvSpPr txBox="1"/>
      </xdr:nvSpPr>
      <xdr:spPr>
        <a:xfrm>
          <a:off x="14401800" y="13073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69.9</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23622</xdr:rowOff>
    </xdr:from>
    <xdr:to>
      <xdr:col>20</xdr:col>
      <xdr:colOff>209550</xdr:colOff>
      <xdr:row>75</xdr:row>
      <xdr:rowOff>125222</xdr:rowOff>
    </xdr:to>
    <xdr:sp macro="" textlink="">
      <xdr:nvSpPr>
        <xdr:cNvPr id="457" name="円/楕円 456"/>
        <xdr:cNvSpPr/>
      </xdr:nvSpPr>
      <xdr:spPr>
        <a:xfrm>
          <a:off x="13843000" y="12882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109999</xdr:rowOff>
    </xdr:from>
    <xdr:ext cx="762000" cy="259045"/>
    <xdr:sp macro="" textlink="">
      <xdr:nvSpPr>
        <xdr:cNvPr id="458" name="テキスト ボックス 457"/>
        <xdr:cNvSpPr txBox="1"/>
      </xdr:nvSpPr>
      <xdr:spPr>
        <a:xfrm>
          <a:off x="13512800" y="12968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46482</xdr:rowOff>
    </xdr:from>
    <xdr:to>
      <xdr:col>19</xdr:col>
      <xdr:colOff>6350</xdr:colOff>
      <xdr:row>75</xdr:row>
      <xdr:rowOff>148081</xdr:rowOff>
    </xdr:to>
    <xdr:sp macro="" textlink="">
      <xdr:nvSpPr>
        <xdr:cNvPr id="459" name="円/楕円 458"/>
        <xdr:cNvSpPr/>
      </xdr:nvSpPr>
      <xdr:spPr>
        <a:xfrm>
          <a:off x="12954000" y="1290523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158259</xdr:rowOff>
    </xdr:from>
    <xdr:ext cx="762000" cy="259045"/>
    <xdr:sp macro="" textlink="">
      <xdr:nvSpPr>
        <xdr:cNvPr id="460" name="テキスト ボックス 459"/>
        <xdr:cNvSpPr txBox="1"/>
      </xdr:nvSpPr>
      <xdr:spPr>
        <a:xfrm>
          <a:off x="12623800" y="1267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福島県喜多方市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86934</xdr:rowOff>
    </xdr:from>
    <xdr:to>
      <xdr:col>4</xdr:col>
      <xdr:colOff>1117600</xdr:colOff>
      <xdr:row>20</xdr:row>
      <xdr:rowOff>108079</xdr:rowOff>
    </xdr:to>
    <xdr:cxnSp macro="">
      <xdr:nvCxnSpPr>
        <xdr:cNvPr id="43" name="直線コネクタ 42"/>
        <xdr:cNvCxnSpPr/>
      </xdr:nvCxnSpPr>
      <xdr:spPr bwMode="auto">
        <a:xfrm flipV="1">
          <a:off x="5651500" y="2363409"/>
          <a:ext cx="0" cy="122129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80156</xdr:rowOff>
    </xdr:from>
    <xdr:ext cx="762000" cy="259045"/>
    <xdr:sp macro="" textlink="">
      <xdr:nvSpPr>
        <xdr:cNvPr id="44" name="人口1人当たり決算額の推移最小値テキスト130"/>
        <xdr:cNvSpPr txBox="1"/>
      </xdr:nvSpPr>
      <xdr:spPr>
        <a:xfrm>
          <a:off x="5740400" y="355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55,411</a:t>
          </a:r>
          <a:endParaRPr kumimoji="1" lang="ja-JP" altLang="en-US" sz="1000" b="1">
            <a:latin typeface="ＭＳ Ｐゴシック"/>
          </a:endParaRPr>
        </a:p>
      </xdr:txBody>
    </xdr:sp>
    <xdr:clientData/>
  </xdr:oneCellAnchor>
  <xdr:twoCellAnchor>
    <xdr:from>
      <xdr:col>4</xdr:col>
      <xdr:colOff>1028700</xdr:colOff>
      <xdr:row>20</xdr:row>
      <xdr:rowOff>108079</xdr:rowOff>
    </xdr:from>
    <xdr:to>
      <xdr:col>5</xdr:col>
      <xdr:colOff>73025</xdr:colOff>
      <xdr:row>20</xdr:row>
      <xdr:rowOff>108079</xdr:rowOff>
    </xdr:to>
    <xdr:cxnSp macro="">
      <xdr:nvCxnSpPr>
        <xdr:cNvPr id="45" name="直線コネクタ 44"/>
        <xdr:cNvCxnSpPr/>
      </xdr:nvCxnSpPr>
      <xdr:spPr bwMode="auto">
        <a:xfrm>
          <a:off x="5562600" y="35847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12</xdr:row>
      <xdr:rowOff>1861</xdr:rowOff>
    </xdr:from>
    <xdr:ext cx="762000" cy="259045"/>
    <xdr:sp macro="" textlink="">
      <xdr:nvSpPr>
        <xdr:cNvPr id="46" name="人口1人当たり決算額の推移最大値テキスト130"/>
        <xdr:cNvSpPr txBox="1"/>
      </xdr:nvSpPr>
      <xdr:spPr>
        <a:xfrm>
          <a:off x="5740400" y="2106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108,836</a:t>
          </a:r>
          <a:endParaRPr kumimoji="1" lang="ja-JP" altLang="en-US" sz="1000" b="1">
            <a:latin typeface="ＭＳ Ｐゴシック"/>
          </a:endParaRPr>
        </a:p>
      </xdr:txBody>
    </xdr:sp>
    <xdr:clientData/>
  </xdr:oneCellAnchor>
  <xdr:twoCellAnchor>
    <xdr:from>
      <xdr:col>4</xdr:col>
      <xdr:colOff>1028700</xdr:colOff>
      <xdr:row>13</xdr:row>
      <xdr:rowOff>86934</xdr:rowOff>
    </xdr:from>
    <xdr:to>
      <xdr:col>5</xdr:col>
      <xdr:colOff>73025</xdr:colOff>
      <xdr:row>13</xdr:row>
      <xdr:rowOff>86934</xdr:rowOff>
    </xdr:to>
    <xdr:cxnSp macro="">
      <xdr:nvCxnSpPr>
        <xdr:cNvPr id="47" name="直線コネクタ 46"/>
        <xdr:cNvCxnSpPr/>
      </xdr:nvCxnSpPr>
      <xdr:spPr bwMode="auto">
        <a:xfrm>
          <a:off x="5562600" y="23634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125568</xdr:rowOff>
    </xdr:from>
    <xdr:to>
      <xdr:col>4</xdr:col>
      <xdr:colOff>1117600</xdr:colOff>
      <xdr:row>14</xdr:row>
      <xdr:rowOff>20709</xdr:rowOff>
    </xdr:to>
    <xdr:cxnSp macro="">
      <xdr:nvCxnSpPr>
        <xdr:cNvPr id="48" name="直線コネクタ 47"/>
        <xdr:cNvCxnSpPr/>
      </xdr:nvCxnSpPr>
      <xdr:spPr bwMode="auto">
        <a:xfrm>
          <a:off x="5003800" y="2402043"/>
          <a:ext cx="647700" cy="665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50982</xdr:rowOff>
    </xdr:from>
    <xdr:ext cx="762000" cy="259045"/>
    <xdr:sp macro="" textlink="">
      <xdr:nvSpPr>
        <xdr:cNvPr id="49" name="人口1人当たり決算額の推移平均値テキスト130"/>
        <xdr:cNvSpPr txBox="1"/>
      </xdr:nvSpPr>
      <xdr:spPr>
        <a:xfrm>
          <a:off x="5740400" y="30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78905</xdr:rowOff>
    </xdr:from>
    <xdr:to>
      <xdr:col>5</xdr:col>
      <xdr:colOff>34925</xdr:colOff>
      <xdr:row>18</xdr:row>
      <xdr:rowOff>9055</xdr:rowOff>
    </xdr:to>
    <xdr:sp macro="" textlink="">
      <xdr:nvSpPr>
        <xdr:cNvPr id="50" name="フローチャート : 判断 49"/>
        <xdr:cNvSpPr/>
      </xdr:nvSpPr>
      <xdr:spPr bwMode="auto">
        <a:xfrm>
          <a:off x="56007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65149</xdr:rowOff>
    </xdr:from>
    <xdr:to>
      <xdr:col>4</xdr:col>
      <xdr:colOff>469900</xdr:colOff>
      <xdr:row>13</xdr:row>
      <xdr:rowOff>125568</xdr:rowOff>
    </xdr:to>
    <xdr:cxnSp macro="">
      <xdr:nvCxnSpPr>
        <xdr:cNvPr id="51" name="直線コネクタ 50"/>
        <xdr:cNvCxnSpPr/>
      </xdr:nvCxnSpPr>
      <xdr:spPr bwMode="auto">
        <a:xfrm>
          <a:off x="4305300" y="2341624"/>
          <a:ext cx="698500" cy="604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27219</xdr:rowOff>
    </xdr:from>
    <xdr:to>
      <xdr:col>4</xdr:col>
      <xdr:colOff>520700</xdr:colOff>
      <xdr:row>17</xdr:row>
      <xdr:rowOff>128819</xdr:rowOff>
    </xdr:to>
    <xdr:sp macro="" textlink="">
      <xdr:nvSpPr>
        <xdr:cNvPr id="52" name="フローチャート : 判断 51"/>
        <xdr:cNvSpPr/>
      </xdr:nvSpPr>
      <xdr:spPr bwMode="auto">
        <a:xfrm>
          <a:off x="49530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113596</xdr:rowOff>
    </xdr:from>
    <xdr:ext cx="736600" cy="259045"/>
    <xdr:sp macro="" textlink="">
      <xdr:nvSpPr>
        <xdr:cNvPr id="53" name="テキスト ボックス 52"/>
        <xdr:cNvSpPr txBox="1"/>
      </xdr:nvSpPr>
      <xdr:spPr>
        <a:xfrm>
          <a:off x="4622800" y="30758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65149</xdr:rowOff>
    </xdr:from>
    <xdr:to>
      <xdr:col>3</xdr:col>
      <xdr:colOff>904875</xdr:colOff>
      <xdr:row>14</xdr:row>
      <xdr:rowOff>65789</xdr:rowOff>
    </xdr:to>
    <xdr:cxnSp macro="">
      <xdr:nvCxnSpPr>
        <xdr:cNvPr id="54" name="直線コネクタ 53"/>
        <xdr:cNvCxnSpPr/>
      </xdr:nvCxnSpPr>
      <xdr:spPr bwMode="auto">
        <a:xfrm flipV="1">
          <a:off x="3606800" y="2341624"/>
          <a:ext cx="698500" cy="1720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116967</xdr:rowOff>
    </xdr:from>
    <xdr:to>
      <xdr:col>3</xdr:col>
      <xdr:colOff>955675</xdr:colOff>
      <xdr:row>17</xdr:row>
      <xdr:rowOff>47117</xdr:rowOff>
    </xdr:to>
    <xdr:sp macro="" textlink="">
      <xdr:nvSpPr>
        <xdr:cNvPr id="55" name="フローチャート : 判断 54"/>
        <xdr:cNvSpPr/>
      </xdr:nvSpPr>
      <xdr:spPr bwMode="auto">
        <a:xfrm>
          <a:off x="42545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31894</xdr:rowOff>
    </xdr:from>
    <xdr:ext cx="762000" cy="259045"/>
    <xdr:sp macro="" textlink="">
      <xdr:nvSpPr>
        <xdr:cNvPr id="56" name="テキスト ボックス 55"/>
        <xdr:cNvSpPr txBox="1"/>
      </xdr:nvSpPr>
      <xdr:spPr>
        <a:xfrm>
          <a:off x="39243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73538</xdr:rowOff>
    </xdr:from>
    <xdr:to>
      <xdr:col>3</xdr:col>
      <xdr:colOff>206375</xdr:colOff>
      <xdr:row>14</xdr:row>
      <xdr:rowOff>65789</xdr:rowOff>
    </xdr:to>
    <xdr:cxnSp macro="">
      <xdr:nvCxnSpPr>
        <xdr:cNvPr id="57" name="直線コネクタ 56"/>
        <xdr:cNvCxnSpPr/>
      </xdr:nvCxnSpPr>
      <xdr:spPr bwMode="auto">
        <a:xfrm>
          <a:off x="2908300" y="2350013"/>
          <a:ext cx="698500" cy="1637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28476</xdr:rowOff>
    </xdr:from>
    <xdr:to>
      <xdr:col>3</xdr:col>
      <xdr:colOff>257175</xdr:colOff>
      <xdr:row>16</xdr:row>
      <xdr:rowOff>130076</xdr:rowOff>
    </xdr:to>
    <xdr:sp macro="" textlink="">
      <xdr:nvSpPr>
        <xdr:cNvPr id="58" name="フローチャート : 判断 57"/>
        <xdr:cNvSpPr/>
      </xdr:nvSpPr>
      <xdr:spPr bwMode="auto">
        <a:xfrm>
          <a:off x="35560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114853</xdr:rowOff>
    </xdr:from>
    <xdr:ext cx="762000" cy="259045"/>
    <xdr:sp macro="" textlink="">
      <xdr:nvSpPr>
        <xdr:cNvPr id="59" name="テキスト ボックス 58"/>
        <xdr:cNvSpPr txBox="1"/>
      </xdr:nvSpPr>
      <xdr:spPr>
        <a:xfrm>
          <a:off x="3225800" y="2905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20224</xdr:rowOff>
    </xdr:from>
    <xdr:to>
      <xdr:col>2</xdr:col>
      <xdr:colOff>692150</xdr:colOff>
      <xdr:row>16</xdr:row>
      <xdr:rowOff>121824</xdr:rowOff>
    </xdr:to>
    <xdr:sp macro="" textlink="">
      <xdr:nvSpPr>
        <xdr:cNvPr id="60" name="フローチャート : 判断 59"/>
        <xdr:cNvSpPr/>
      </xdr:nvSpPr>
      <xdr:spPr bwMode="auto">
        <a:xfrm>
          <a:off x="2857500" y="281104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106601</xdr:rowOff>
    </xdr:from>
    <xdr:ext cx="762000" cy="259045"/>
    <xdr:sp macro="" textlink="">
      <xdr:nvSpPr>
        <xdr:cNvPr id="61" name="テキスト ボックス 60"/>
        <xdr:cNvSpPr txBox="1"/>
      </xdr:nvSpPr>
      <xdr:spPr>
        <a:xfrm>
          <a:off x="2527300" y="2897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87,032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13</xdr:row>
      <xdr:rowOff>141359</xdr:rowOff>
    </xdr:from>
    <xdr:to>
      <xdr:col>5</xdr:col>
      <xdr:colOff>34925</xdr:colOff>
      <xdr:row>14</xdr:row>
      <xdr:rowOff>71509</xdr:rowOff>
    </xdr:to>
    <xdr:sp macro="" textlink="">
      <xdr:nvSpPr>
        <xdr:cNvPr id="67" name="円/楕円 66"/>
        <xdr:cNvSpPr/>
      </xdr:nvSpPr>
      <xdr:spPr bwMode="auto">
        <a:xfrm>
          <a:off x="5600700" y="2417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49936</xdr:rowOff>
    </xdr:from>
    <xdr:ext cx="762000" cy="259045"/>
    <xdr:sp macro="" textlink="">
      <xdr:nvSpPr>
        <xdr:cNvPr id="68" name="人口1人当たり決算額の推移該当値テキスト130"/>
        <xdr:cNvSpPr txBox="1"/>
      </xdr:nvSpPr>
      <xdr:spPr>
        <a:xfrm>
          <a:off x="5740400" y="2326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104,233</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74768</xdr:rowOff>
    </xdr:from>
    <xdr:to>
      <xdr:col>4</xdr:col>
      <xdr:colOff>520700</xdr:colOff>
      <xdr:row>14</xdr:row>
      <xdr:rowOff>4918</xdr:rowOff>
    </xdr:to>
    <xdr:sp macro="" textlink="">
      <xdr:nvSpPr>
        <xdr:cNvPr id="69" name="円/楕円 68"/>
        <xdr:cNvSpPr/>
      </xdr:nvSpPr>
      <xdr:spPr bwMode="auto">
        <a:xfrm>
          <a:off x="4953000" y="23512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15095</xdr:rowOff>
    </xdr:from>
    <xdr:ext cx="736600" cy="259045"/>
    <xdr:sp macro="" textlink="">
      <xdr:nvSpPr>
        <xdr:cNvPr id="70" name="テキスト ボックス 69"/>
        <xdr:cNvSpPr txBox="1"/>
      </xdr:nvSpPr>
      <xdr:spPr>
        <a:xfrm>
          <a:off x="4622800" y="2120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107,146</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14349</xdr:rowOff>
    </xdr:from>
    <xdr:to>
      <xdr:col>3</xdr:col>
      <xdr:colOff>955675</xdr:colOff>
      <xdr:row>13</xdr:row>
      <xdr:rowOff>115949</xdr:rowOff>
    </xdr:to>
    <xdr:sp macro="" textlink="">
      <xdr:nvSpPr>
        <xdr:cNvPr id="71" name="円/楕円 70"/>
        <xdr:cNvSpPr/>
      </xdr:nvSpPr>
      <xdr:spPr bwMode="auto">
        <a:xfrm>
          <a:off x="4254500" y="22908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126126</xdr:rowOff>
    </xdr:from>
    <xdr:ext cx="762000" cy="259045"/>
    <xdr:sp macro="" textlink="">
      <xdr:nvSpPr>
        <xdr:cNvPr id="72" name="テキスト ボックス 71"/>
        <xdr:cNvSpPr txBox="1"/>
      </xdr:nvSpPr>
      <xdr:spPr>
        <a:xfrm>
          <a:off x="3924300" y="2059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109,789</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14989</xdr:rowOff>
    </xdr:from>
    <xdr:to>
      <xdr:col>3</xdr:col>
      <xdr:colOff>257175</xdr:colOff>
      <xdr:row>14</xdr:row>
      <xdr:rowOff>116589</xdr:rowOff>
    </xdr:to>
    <xdr:sp macro="" textlink="">
      <xdr:nvSpPr>
        <xdr:cNvPr id="73" name="円/楕円 72"/>
        <xdr:cNvSpPr/>
      </xdr:nvSpPr>
      <xdr:spPr bwMode="auto">
        <a:xfrm>
          <a:off x="3556000" y="24629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126766</xdr:rowOff>
    </xdr:from>
    <xdr:ext cx="762000" cy="259045"/>
    <xdr:sp macro="" textlink="">
      <xdr:nvSpPr>
        <xdr:cNvPr id="74" name="テキスト ボックス 73"/>
        <xdr:cNvSpPr txBox="1"/>
      </xdr:nvSpPr>
      <xdr:spPr>
        <a:xfrm>
          <a:off x="3225800" y="223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102,261</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22738</xdr:rowOff>
    </xdr:from>
    <xdr:to>
      <xdr:col>2</xdr:col>
      <xdr:colOff>692150</xdr:colOff>
      <xdr:row>13</xdr:row>
      <xdr:rowOff>124338</xdr:rowOff>
    </xdr:to>
    <xdr:sp macro="" textlink="">
      <xdr:nvSpPr>
        <xdr:cNvPr id="75" name="円/楕円 74"/>
        <xdr:cNvSpPr/>
      </xdr:nvSpPr>
      <xdr:spPr bwMode="auto">
        <a:xfrm>
          <a:off x="2857500" y="22992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134515</xdr:rowOff>
    </xdr:from>
    <xdr:ext cx="762000" cy="259045"/>
    <xdr:sp macro="" textlink="">
      <xdr:nvSpPr>
        <xdr:cNvPr id="76" name="テキスト ボックス 75"/>
        <xdr:cNvSpPr txBox="1"/>
      </xdr:nvSpPr>
      <xdr:spPr>
        <a:xfrm>
          <a:off x="2527300" y="2068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109,422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39</xdr:row>
      <xdr:rowOff>12700</xdr:rowOff>
    </xdr:from>
    <xdr:to>
      <xdr:col>5</xdr:col>
      <xdr:colOff>733425</xdr:colOff>
      <xdr:row>39</xdr:row>
      <xdr:rowOff>12700</xdr:rowOff>
    </xdr:to>
    <xdr:cxnSp macro="">
      <xdr:nvCxnSpPr>
        <xdr:cNvPr id="92" name="直線コネクタ 91"/>
        <xdr:cNvCxnSpPr/>
      </xdr:nvCxnSpPr>
      <xdr:spPr bwMode="auto">
        <a:xfrm>
          <a:off x="2159000" y="7651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3" name="直線コネクタ 92"/>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4" name="テキスト ボックス 93"/>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127000</xdr:rowOff>
    </xdr:from>
    <xdr:to>
      <xdr:col>5</xdr:col>
      <xdr:colOff>733425</xdr:colOff>
      <xdr:row>36</xdr:row>
      <xdr:rowOff>127000</xdr:rowOff>
    </xdr:to>
    <xdr:cxnSp macro="">
      <xdr:nvCxnSpPr>
        <xdr:cNvPr id="95" name="直線コネクタ 94"/>
        <xdr:cNvCxnSpPr/>
      </xdr:nvCxnSpPr>
      <xdr:spPr bwMode="auto">
        <a:xfrm>
          <a:off x="2159000" y="7080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327677</xdr:rowOff>
    </xdr:from>
    <xdr:ext cx="762000" cy="259045"/>
    <xdr:sp macro="" textlink="">
      <xdr:nvSpPr>
        <xdr:cNvPr id="96" name="テキスト ボックス 95"/>
        <xdr:cNvSpPr txBox="1"/>
      </xdr:nvSpPr>
      <xdr:spPr>
        <a:xfrm>
          <a:off x="1409700" y="693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241300</xdr:rowOff>
    </xdr:from>
    <xdr:to>
      <xdr:col>5</xdr:col>
      <xdr:colOff>733425</xdr:colOff>
      <xdr:row>34</xdr:row>
      <xdr:rowOff>241300</xdr:rowOff>
    </xdr:to>
    <xdr:cxnSp macro="">
      <xdr:nvCxnSpPr>
        <xdr:cNvPr id="99" name="直線コネクタ 98"/>
        <xdr:cNvCxnSpPr/>
      </xdr:nvCxnSpPr>
      <xdr:spPr bwMode="auto">
        <a:xfrm>
          <a:off x="2159000" y="6508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99077</xdr:rowOff>
    </xdr:from>
    <xdr:ext cx="762000" cy="259045"/>
    <xdr:sp macro="" textlink="">
      <xdr:nvSpPr>
        <xdr:cNvPr id="100" name="テキスト ボックス 99"/>
        <xdr:cNvSpPr txBox="1"/>
      </xdr:nvSpPr>
      <xdr:spPr>
        <a:xfrm>
          <a:off x="1409700" y="6366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1" name="直線コネクタ 100"/>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2" name="テキスト ボックス 101"/>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12700</xdr:rowOff>
    </xdr:from>
    <xdr:to>
      <xdr:col>5</xdr:col>
      <xdr:colOff>733425</xdr:colOff>
      <xdr:row>33</xdr:row>
      <xdr:rowOff>12700</xdr:rowOff>
    </xdr:to>
    <xdr:cxnSp macro="">
      <xdr:nvCxnSpPr>
        <xdr:cNvPr id="103" name="直線コネクタ 102"/>
        <xdr:cNvCxnSpPr/>
      </xdr:nvCxnSpPr>
      <xdr:spPr bwMode="auto">
        <a:xfrm>
          <a:off x="2159000" y="5937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41927</xdr:rowOff>
    </xdr:from>
    <xdr:ext cx="762000" cy="259045"/>
    <xdr:sp macro="" textlink="">
      <xdr:nvSpPr>
        <xdr:cNvPr id="104" name="テキスト ボックス 103"/>
        <xdr:cNvSpPr txBox="1"/>
      </xdr:nvSpPr>
      <xdr:spPr>
        <a:xfrm>
          <a:off x="1409700" y="579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215611</xdr:rowOff>
    </xdr:from>
    <xdr:to>
      <xdr:col>4</xdr:col>
      <xdr:colOff>1117600</xdr:colOff>
      <xdr:row>37</xdr:row>
      <xdr:rowOff>337741</xdr:rowOff>
    </xdr:to>
    <xdr:cxnSp macro="">
      <xdr:nvCxnSpPr>
        <xdr:cNvPr id="108" name="直線コネクタ 107"/>
        <xdr:cNvCxnSpPr/>
      </xdr:nvCxnSpPr>
      <xdr:spPr bwMode="auto">
        <a:xfrm flipV="1">
          <a:off x="5651500" y="6140161"/>
          <a:ext cx="0" cy="132228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309818</xdr:rowOff>
    </xdr:from>
    <xdr:ext cx="762000" cy="259045"/>
    <xdr:sp macro="" textlink="">
      <xdr:nvSpPr>
        <xdr:cNvPr id="109" name="人口1人当たり決算額の推移最小値テキスト445"/>
        <xdr:cNvSpPr txBox="1"/>
      </xdr:nvSpPr>
      <xdr:spPr>
        <a:xfrm>
          <a:off x="5740400" y="7434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-3,375</a:t>
          </a:r>
          <a:endParaRPr kumimoji="1" lang="ja-JP" altLang="en-US" sz="1000" b="1">
            <a:latin typeface="ＭＳ Ｐゴシック"/>
          </a:endParaRPr>
        </a:p>
      </xdr:txBody>
    </xdr:sp>
    <xdr:clientData/>
  </xdr:oneCellAnchor>
  <xdr:twoCellAnchor>
    <xdr:from>
      <xdr:col>4</xdr:col>
      <xdr:colOff>1028700</xdr:colOff>
      <xdr:row>37</xdr:row>
      <xdr:rowOff>337741</xdr:rowOff>
    </xdr:from>
    <xdr:to>
      <xdr:col>5</xdr:col>
      <xdr:colOff>73025</xdr:colOff>
      <xdr:row>37</xdr:row>
      <xdr:rowOff>337741</xdr:rowOff>
    </xdr:to>
    <xdr:cxnSp macro="">
      <xdr:nvCxnSpPr>
        <xdr:cNvPr id="110" name="直線コネクタ 109"/>
        <xdr:cNvCxnSpPr/>
      </xdr:nvCxnSpPr>
      <xdr:spPr bwMode="auto">
        <a:xfrm>
          <a:off x="5562600" y="74624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130538</xdr:rowOff>
    </xdr:from>
    <xdr:ext cx="762000" cy="259045"/>
    <xdr:sp macro="" textlink="">
      <xdr:nvSpPr>
        <xdr:cNvPr id="111" name="人口1人当たり決算額の推移最大値テキスト445"/>
        <xdr:cNvSpPr txBox="1"/>
      </xdr:nvSpPr>
      <xdr:spPr>
        <a:xfrm>
          <a:off x="5740400" y="588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42,899</a:t>
          </a:r>
          <a:endParaRPr kumimoji="1" lang="ja-JP" altLang="en-US" sz="1000" b="1">
            <a:latin typeface="ＭＳ Ｐゴシック"/>
          </a:endParaRPr>
        </a:p>
      </xdr:txBody>
    </xdr:sp>
    <xdr:clientData/>
  </xdr:oneCellAnchor>
  <xdr:twoCellAnchor>
    <xdr:from>
      <xdr:col>4</xdr:col>
      <xdr:colOff>1028700</xdr:colOff>
      <xdr:row>33</xdr:row>
      <xdr:rowOff>215611</xdr:rowOff>
    </xdr:from>
    <xdr:to>
      <xdr:col>5</xdr:col>
      <xdr:colOff>73025</xdr:colOff>
      <xdr:row>33</xdr:row>
      <xdr:rowOff>215611</xdr:rowOff>
    </xdr:to>
    <xdr:cxnSp macro="">
      <xdr:nvCxnSpPr>
        <xdr:cNvPr id="112" name="直線コネクタ 111"/>
        <xdr:cNvCxnSpPr/>
      </xdr:nvCxnSpPr>
      <xdr:spPr bwMode="auto">
        <a:xfrm>
          <a:off x="5562600" y="614016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215611</xdr:rowOff>
    </xdr:from>
    <xdr:to>
      <xdr:col>4</xdr:col>
      <xdr:colOff>1117600</xdr:colOff>
      <xdr:row>34</xdr:row>
      <xdr:rowOff>69078</xdr:rowOff>
    </xdr:to>
    <xdr:cxnSp macro="">
      <xdr:nvCxnSpPr>
        <xdr:cNvPr id="113" name="直線コネクタ 112"/>
        <xdr:cNvCxnSpPr/>
      </xdr:nvCxnSpPr>
      <xdr:spPr bwMode="auto">
        <a:xfrm flipV="1">
          <a:off x="5003800" y="6140161"/>
          <a:ext cx="647700" cy="196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120429</xdr:rowOff>
    </xdr:from>
    <xdr:ext cx="762000" cy="259045"/>
    <xdr:sp macro="" textlink="">
      <xdr:nvSpPr>
        <xdr:cNvPr id="114" name="人口1人当たり決算額の推移平均値テキスト445"/>
        <xdr:cNvSpPr txBox="1"/>
      </xdr:nvSpPr>
      <xdr:spPr>
        <a:xfrm>
          <a:off x="5740400" y="6730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148352</xdr:rowOff>
    </xdr:from>
    <xdr:to>
      <xdr:col>5</xdr:col>
      <xdr:colOff>34925</xdr:colOff>
      <xdr:row>35</xdr:row>
      <xdr:rowOff>249952</xdr:rowOff>
    </xdr:to>
    <xdr:sp macro="" textlink="">
      <xdr:nvSpPr>
        <xdr:cNvPr id="115" name="フローチャート : 判断 114"/>
        <xdr:cNvSpPr/>
      </xdr:nvSpPr>
      <xdr:spPr bwMode="auto">
        <a:xfrm>
          <a:off x="5600700" y="67587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202295</xdr:rowOff>
    </xdr:from>
    <xdr:to>
      <xdr:col>4</xdr:col>
      <xdr:colOff>469900</xdr:colOff>
      <xdr:row>34</xdr:row>
      <xdr:rowOff>69078</xdr:rowOff>
    </xdr:to>
    <xdr:cxnSp macro="">
      <xdr:nvCxnSpPr>
        <xdr:cNvPr id="116" name="直線コネクタ 115"/>
        <xdr:cNvCxnSpPr/>
      </xdr:nvCxnSpPr>
      <xdr:spPr bwMode="auto">
        <a:xfrm>
          <a:off x="4305300" y="6126845"/>
          <a:ext cx="698500" cy="2096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107461</xdr:rowOff>
    </xdr:from>
    <xdr:to>
      <xdr:col>4</xdr:col>
      <xdr:colOff>520700</xdr:colOff>
      <xdr:row>35</xdr:row>
      <xdr:rowOff>209061</xdr:rowOff>
    </xdr:to>
    <xdr:sp macro="" textlink="">
      <xdr:nvSpPr>
        <xdr:cNvPr id="117" name="フローチャート : 判断 116"/>
        <xdr:cNvSpPr/>
      </xdr:nvSpPr>
      <xdr:spPr bwMode="auto">
        <a:xfrm>
          <a:off x="4953000" y="67178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193838</xdr:rowOff>
    </xdr:from>
    <xdr:ext cx="736600" cy="259045"/>
    <xdr:sp macro="" textlink="">
      <xdr:nvSpPr>
        <xdr:cNvPr id="118" name="テキスト ボックス 117"/>
        <xdr:cNvSpPr txBox="1"/>
      </xdr:nvSpPr>
      <xdr:spPr>
        <a:xfrm>
          <a:off x="4622800" y="6804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202295</xdr:rowOff>
    </xdr:from>
    <xdr:to>
      <xdr:col>3</xdr:col>
      <xdr:colOff>904875</xdr:colOff>
      <xdr:row>33</xdr:row>
      <xdr:rowOff>209982</xdr:rowOff>
    </xdr:to>
    <xdr:cxnSp macro="">
      <xdr:nvCxnSpPr>
        <xdr:cNvPr id="119" name="直線コネクタ 118"/>
        <xdr:cNvCxnSpPr/>
      </xdr:nvCxnSpPr>
      <xdr:spPr bwMode="auto">
        <a:xfrm flipV="1">
          <a:off x="3606800" y="6126845"/>
          <a:ext cx="698500" cy="7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36252</xdr:rowOff>
    </xdr:from>
    <xdr:to>
      <xdr:col>3</xdr:col>
      <xdr:colOff>955675</xdr:colOff>
      <xdr:row>35</xdr:row>
      <xdr:rowOff>137852</xdr:rowOff>
    </xdr:to>
    <xdr:sp macro="" textlink="">
      <xdr:nvSpPr>
        <xdr:cNvPr id="120" name="フローチャート : 判断 119"/>
        <xdr:cNvSpPr/>
      </xdr:nvSpPr>
      <xdr:spPr bwMode="auto">
        <a:xfrm>
          <a:off x="4254500" y="66466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122629</xdr:rowOff>
    </xdr:from>
    <xdr:ext cx="762000" cy="259045"/>
    <xdr:sp macro="" textlink="">
      <xdr:nvSpPr>
        <xdr:cNvPr id="121" name="テキスト ボックス 120"/>
        <xdr:cNvSpPr txBox="1"/>
      </xdr:nvSpPr>
      <xdr:spPr>
        <a:xfrm>
          <a:off x="3924300" y="6732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136258</xdr:rowOff>
    </xdr:from>
    <xdr:to>
      <xdr:col>3</xdr:col>
      <xdr:colOff>206375</xdr:colOff>
      <xdr:row>33</xdr:row>
      <xdr:rowOff>209982</xdr:rowOff>
    </xdr:to>
    <xdr:cxnSp macro="">
      <xdr:nvCxnSpPr>
        <xdr:cNvPr id="122" name="直線コネクタ 121"/>
        <xdr:cNvCxnSpPr/>
      </xdr:nvCxnSpPr>
      <xdr:spPr bwMode="auto">
        <a:xfrm>
          <a:off x="2908300" y="6060808"/>
          <a:ext cx="698500" cy="737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175041</xdr:rowOff>
    </xdr:from>
    <xdr:to>
      <xdr:col>3</xdr:col>
      <xdr:colOff>257175</xdr:colOff>
      <xdr:row>34</xdr:row>
      <xdr:rowOff>276640</xdr:rowOff>
    </xdr:to>
    <xdr:sp macro="" textlink="">
      <xdr:nvSpPr>
        <xdr:cNvPr id="123" name="フローチャート : 判断 122"/>
        <xdr:cNvSpPr/>
      </xdr:nvSpPr>
      <xdr:spPr bwMode="auto">
        <a:xfrm>
          <a:off x="3556000" y="6442491"/>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261418</xdr:rowOff>
    </xdr:from>
    <xdr:ext cx="762000" cy="259045"/>
    <xdr:sp macro="" textlink="">
      <xdr:nvSpPr>
        <xdr:cNvPr id="124" name="テキスト ボックス 123"/>
        <xdr:cNvSpPr txBox="1"/>
      </xdr:nvSpPr>
      <xdr:spPr>
        <a:xfrm>
          <a:off x="3225800" y="6528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143866</xdr:rowOff>
    </xdr:from>
    <xdr:to>
      <xdr:col>2</xdr:col>
      <xdr:colOff>692150</xdr:colOff>
      <xdr:row>34</xdr:row>
      <xdr:rowOff>245466</xdr:rowOff>
    </xdr:to>
    <xdr:sp macro="" textlink="">
      <xdr:nvSpPr>
        <xdr:cNvPr id="125" name="フローチャート : 判断 124"/>
        <xdr:cNvSpPr/>
      </xdr:nvSpPr>
      <xdr:spPr bwMode="auto">
        <a:xfrm>
          <a:off x="2857500" y="6411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230243</xdr:rowOff>
    </xdr:from>
    <xdr:ext cx="762000" cy="259045"/>
    <xdr:sp macro="" textlink="">
      <xdr:nvSpPr>
        <xdr:cNvPr id="126" name="テキスト ボックス 125"/>
        <xdr:cNvSpPr txBox="1"/>
      </xdr:nvSpPr>
      <xdr:spPr>
        <a:xfrm>
          <a:off x="2527300" y="649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31,632</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164811</xdr:rowOff>
    </xdr:from>
    <xdr:to>
      <xdr:col>5</xdr:col>
      <xdr:colOff>34925</xdr:colOff>
      <xdr:row>33</xdr:row>
      <xdr:rowOff>266411</xdr:rowOff>
    </xdr:to>
    <xdr:sp macro="" textlink="">
      <xdr:nvSpPr>
        <xdr:cNvPr id="132" name="円/楕円 131"/>
        <xdr:cNvSpPr/>
      </xdr:nvSpPr>
      <xdr:spPr bwMode="auto">
        <a:xfrm>
          <a:off x="5600700" y="60893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111488</xdr:rowOff>
    </xdr:from>
    <xdr:ext cx="762000" cy="259045"/>
    <xdr:sp macro="" textlink="">
      <xdr:nvSpPr>
        <xdr:cNvPr id="133" name="人口1人当たり決算額の推移該当値テキスト445"/>
        <xdr:cNvSpPr txBox="1"/>
      </xdr:nvSpPr>
      <xdr:spPr>
        <a:xfrm>
          <a:off x="5740400" y="6036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42,899</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18278</xdr:rowOff>
    </xdr:from>
    <xdr:to>
      <xdr:col>4</xdr:col>
      <xdr:colOff>520700</xdr:colOff>
      <xdr:row>34</xdr:row>
      <xdr:rowOff>119878</xdr:rowOff>
    </xdr:to>
    <xdr:sp macro="" textlink="">
      <xdr:nvSpPr>
        <xdr:cNvPr id="134" name="円/楕円 133"/>
        <xdr:cNvSpPr/>
      </xdr:nvSpPr>
      <xdr:spPr bwMode="auto">
        <a:xfrm>
          <a:off x="4953000" y="62857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130055</xdr:rowOff>
    </xdr:from>
    <xdr:ext cx="736600" cy="259045"/>
    <xdr:sp macro="" textlink="">
      <xdr:nvSpPr>
        <xdr:cNvPr id="135" name="テキスト ボックス 134"/>
        <xdr:cNvSpPr txBox="1"/>
      </xdr:nvSpPr>
      <xdr:spPr>
        <a:xfrm>
          <a:off x="4622800" y="6054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36,027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151495</xdr:rowOff>
    </xdr:from>
    <xdr:to>
      <xdr:col>3</xdr:col>
      <xdr:colOff>955675</xdr:colOff>
      <xdr:row>33</xdr:row>
      <xdr:rowOff>253095</xdr:rowOff>
    </xdr:to>
    <xdr:sp macro="" textlink="">
      <xdr:nvSpPr>
        <xdr:cNvPr id="136" name="円/楕円 135"/>
        <xdr:cNvSpPr/>
      </xdr:nvSpPr>
      <xdr:spPr bwMode="auto">
        <a:xfrm>
          <a:off x="4254500" y="60760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91822</xdr:rowOff>
    </xdr:from>
    <xdr:ext cx="762000" cy="259045"/>
    <xdr:sp macro="" textlink="">
      <xdr:nvSpPr>
        <xdr:cNvPr id="137" name="テキスト ボックス 136"/>
        <xdr:cNvSpPr txBox="1"/>
      </xdr:nvSpPr>
      <xdr:spPr>
        <a:xfrm>
          <a:off x="3924300" y="5844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43,365</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159182</xdr:rowOff>
    </xdr:from>
    <xdr:to>
      <xdr:col>3</xdr:col>
      <xdr:colOff>257175</xdr:colOff>
      <xdr:row>33</xdr:row>
      <xdr:rowOff>260782</xdr:rowOff>
    </xdr:to>
    <xdr:sp macro="" textlink="">
      <xdr:nvSpPr>
        <xdr:cNvPr id="138" name="円/楕円 137"/>
        <xdr:cNvSpPr/>
      </xdr:nvSpPr>
      <xdr:spPr bwMode="auto">
        <a:xfrm>
          <a:off x="3556000" y="60837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99509</xdr:rowOff>
    </xdr:from>
    <xdr:ext cx="762000" cy="259045"/>
    <xdr:sp macro="" textlink="">
      <xdr:nvSpPr>
        <xdr:cNvPr id="139" name="テキスト ボックス 138"/>
        <xdr:cNvSpPr txBox="1"/>
      </xdr:nvSpPr>
      <xdr:spPr>
        <a:xfrm>
          <a:off x="3225800" y="5852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43,096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85458</xdr:rowOff>
    </xdr:from>
    <xdr:to>
      <xdr:col>2</xdr:col>
      <xdr:colOff>692150</xdr:colOff>
      <xdr:row>33</xdr:row>
      <xdr:rowOff>187058</xdr:rowOff>
    </xdr:to>
    <xdr:sp macro="" textlink="">
      <xdr:nvSpPr>
        <xdr:cNvPr id="140" name="円/楕円 139"/>
        <xdr:cNvSpPr/>
      </xdr:nvSpPr>
      <xdr:spPr bwMode="auto">
        <a:xfrm>
          <a:off x="2857500" y="6010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25785</xdr:rowOff>
    </xdr:from>
    <xdr:ext cx="762000" cy="259045"/>
    <xdr:sp macro="" textlink="">
      <xdr:nvSpPr>
        <xdr:cNvPr id="141" name="テキスト ボックス 140"/>
        <xdr:cNvSpPr txBox="1"/>
      </xdr:nvSpPr>
      <xdr:spPr>
        <a:xfrm>
          <a:off x="2527300" y="5778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45,676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財政調整基金残高については、平成１９年度以降増加してきていたが、平成２５年度においては前年度からほぼ横ばいとなった。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また、実質単年度収支はマイナスとなっているが、これは標準財政規模を鑑み、また平成２８年度以降の普通交付税の段階的縮減を見こし、それ以降の市債の償還に計画的に対応するため平成２５年度から減債基金への積み立てを主としたこと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赤字となっている会計は存在しない。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毎年度減少傾向にある。また組合等が起こした地方債の元利償還金に対する負担金等は喜多方地方広域市町村圏組合の起こした地方債の元利償還が順調に進んでいることから減少している。債務負担行為に基づく支出については、ダム負担金の支出が年々減少してきているものの、綾金運動施設用地について繰り上げて取得を行ったため増額とな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福島県喜多方市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地方債の現在高については、平成２２年度以降減少を続けていたが、平成２５年度において新本庁舎建設事業の開始に伴い合併特例債の発行額が増加したことに伴い若干の増加となった。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債務負担行為に基づく支出予定額については、ダム負担金の減により減少している。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設立法人等の負債額等負担見込額は設立法人の解散により平成２４年度より大幅に減少している。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充当可能基金については、財政調整基金、減債基金の残高増加に伴い増加している。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26985523</v>
      </c>
      <c r="BO4" s="349"/>
      <c r="BP4" s="349"/>
      <c r="BQ4" s="349"/>
      <c r="BR4" s="349"/>
      <c r="BS4" s="349"/>
      <c r="BT4" s="349"/>
      <c r="BU4" s="350"/>
      <c r="BV4" s="348">
        <v>29836618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6.3</v>
      </c>
      <c r="CU4" s="355"/>
      <c r="CV4" s="355"/>
      <c r="CW4" s="355"/>
      <c r="CX4" s="355"/>
      <c r="CY4" s="355"/>
      <c r="CZ4" s="355"/>
      <c r="DA4" s="356"/>
      <c r="DB4" s="354">
        <v>8.4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25823183</v>
      </c>
      <c r="BO5" s="386"/>
      <c r="BP5" s="386"/>
      <c r="BQ5" s="386"/>
      <c r="BR5" s="386"/>
      <c r="BS5" s="386"/>
      <c r="BT5" s="386"/>
      <c r="BU5" s="387"/>
      <c r="BV5" s="385">
        <v>28368058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82.2</v>
      </c>
      <c r="CU5" s="383"/>
      <c r="CV5" s="383"/>
      <c r="CW5" s="383"/>
      <c r="CX5" s="383"/>
      <c r="CY5" s="383"/>
      <c r="CZ5" s="383"/>
      <c r="DA5" s="384"/>
      <c r="DB5" s="382">
        <v>84.8</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1162340</v>
      </c>
      <c r="BO6" s="386"/>
      <c r="BP6" s="386"/>
      <c r="BQ6" s="386"/>
      <c r="BR6" s="386"/>
      <c r="BS6" s="386"/>
      <c r="BT6" s="386"/>
      <c r="BU6" s="387"/>
      <c r="BV6" s="385">
        <v>1468560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87.7</v>
      </c>
      <c r="CU6" s="423"/>
      <c r="CV6" s="423"/>
      <c r="CW6" s="423"/>
      <c r="CX6" s="423"/>
      <c r="CY6" s="423"/>
      <c r="CZ6" s="423"/>
      <c r="DA6" s="424"/>
      <c r="DB6" s="422">
        <v>90.5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129234</v>
      </c>
      <c r="BO7" s="386"/>
      <c r="BP7" s="386"/>
      <c r="BQ7" s="386"/>
      <c r="BR7" s="386"/>
      <c r="BS7" s="386"/>
      <c r="BT7" s="386"/>
      <c r="BU7" s="387"/>
      <c r="BV7" s="385">
        <v>105191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16283450</v>
      </c>
      <c r="CU7" s="386"/>
      <c r="CV7" s="386"/>
      <c r="CW7" s="386"/>
      <c r="CX7" s="386"/>
      <c r="CY7" s="386"/>
      <c r="CZ7" s="386"/>
      <c r="DA7" s="387"/>
      <c r="DB7" s="385">
        <v>16251910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1033106</v>
      </c>
      <c r="BO8" s="386"/>
      <c r="BP8" s="386"/>
      <c r="BQ8" s="386"/>
      <c r="BR8" s="386"/>
      <c r="BS8" s="386"/>
      <c r="BT8" s="386"/>
      <c r="BU8" s="387"/>
      <c r="BV8" s="385">
        <v>1363369</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0.37</v>
      </c>
      <c r="CU8" s="426"/>
      <c r="CV8" s="426"/>
      <c r="CW8" s="426"/>
      <c r="CX8" s="426"/>
      <c r="CY8" s="426"/>
      <c r="CZ8" s="426"/>
      <c r="DA8" s="427"/>
      <c r="DB8" s="425">
        <v>0.36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52356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-330263</v>
      </c>
      <c r="BO9" s="386"/>
      <c r="BP9" s="386"/>
      <c r="BQ9" s="386"/>
      <c r="BR9" s="386"/>
      <c r="BS9" s="386"/>
      <c r="BT9" s="386"/>
      <c r="BU9" s="387"/>
      <c r="BV9" s="385">
        <v>637545</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12.3</v>
      </c>
      <c r="CU9" s="383"/>
      <c r="CV9" s="383"/>
      <c r="CW9" s="383"/>
      <c r="CX9" s="383"/>
      <c r="CY9" s="383"/>
      <c r="CZ9" s="383"/>
      <c r="DA9" s="384"/>
      <c r="DB9" s="382">
        <v>12.4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56396</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105355</v>
      </c>
      <c r="BO10" s="386"/>
      <c r="BP10" s="386"/>
      <c r="BQ10" s="386"/>
      <c r="BR10" s="386"/>
      <c r="BS10" s="386"/>
      <c r="BT10" s="386"/>
      <c r="BU10" s="387"/>
      <c r="BV10" s="385">
        <v>830905</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918</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51368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123544</v>
      </c>
      <c r="BO12" s="386"/>
      <c r="BP12" s="386"/>
      <c r="BQ12" s="386"/>
      <c r="BR12" s="386"/>
      <c r="BS12" s="386"/>
      <c r="BT12" s="386"/>
      <c r="BU12" s="387"/>
      <c r="BV12" s="385">
        <v>521810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51200</v>
      </c>
      <c r="S13" s="467"/>
      <c r="T13" s="467"/>
      <c r="U13" s="467"/>
      <c r="V13" s="468"/>
      <c r="W13" s="401" t="s">
        <v>124</v>
      </c>
      <c r="X13" s="402"/>
      <c r="Y13" s="402"/>
      <c r="Z13" s="402"/>
      <c r="AA13" s="402"/>
      <c r="AB13" s="392"/>
      <c r="AC13" s="436">
        <v>3530</v>
      </c>
      <c r="AD13" s="437"/>
      <c r="AE13" s="437"/>
      <c r="AF13" s="437"/>
      <c r="AG13" s="476"/>
      <c r="AH13" s="436">
        <v>4654</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-348452</v>
      </c>
      <c r="BO13" s="386"/>
      <c r="BP13" s="386"/>
      <c r="BQ13" s="386"/>
      <c r="BR13" s="386"/>
      <c r="BS13" s="386"/>
      <c r="BT13" s="386"/>
      <c r="BU13" s="387"/>
      <c r="BV13" s="385">
        <v>947558</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15</v>
      </c>
      <c r="CU13" s="383"/>
      <c r="CV13" s="383"/>
      <c r="CW13" s="383"/>
      <c r="CX13" s="383"/>
      <c r="CY13" s="383"/>
      <c r="CZ13" s="383"/>
      <c r="DA13" s="384"/>
      <c r="DB13" s="382">
        <v>14.9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51743</v>
      </c>
      <c r="S14" s="467"/>
      <c r="T14" s="467"/>
      <c r="U14" s="467"/>
      <c r="V14" s="468"/>
      <c r="W14" s="375"/>
      <c r="X14" s="376"/>
      <c r="Y14" s="376"/>
      <c r="Z14" s="376"/>
      <c r="AA14" s="376"/>
      <c r="AB14" s="365"/>
      <c r="AC14" s="469">
        <v>14.7</v>
      </c>
      <c r="AD14" s="470"/>
      <c r="AE14" s="470"/>
      <c r="AF14" s="470"/>
      <c r="AG14" s="471"/>
      <c r="AH14" s="469">
        <v>16.7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68.3</v>
      </c>
      <c r="CU14" s="481"/>
      <c r="CV14" s="481"/>
      <c r="CW14" s="481"/>
      <c r="CX14" s="481"/>
      <c r="CY14" s="481"/>
      <c r="CZ14" s="481"/>
      <c r="DA14" s="482"/>
      <c r="DB14" s="480">
        <v>87.6</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51561</v>
      </c>
      <c r="S15" s="467"/>
      <c r="T15" s="467"/>
      <c r="U15" s="467"/>
      <c r="V15" s="468"/>
      <c r="W15" s="401" t="s">
        <v>130</v>
      </c>
      <c r="X15" s="402"/>
      <c r="Y15" s="402"/>
      <c r="Z15" s="402"/>
      <c r="AA15" s="402"/>
      <c r="AB15" s="392"/>
      <c r="AC15" s="436">
        <v>7371</v>
      </c>
      <c r="AD15" s="437"/>
      <c r="AE15" s="437"/>
      <c r="AF15" s="437"/>
      <c r="AG15" s="476"/>
      <c r="AH15" s="436">
        <v>8922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4397513</v>
      </c>
      <c r="BO15" s="349"/>
      <c r="BP15" s="349"/>
      <c r="BQ15" s="349"/>
      <c r="BR15" s="349"/>
      <c r="BS15" s="349"/>
      <c r="BT15" s="349"/>
      <c r="BU15" s="350"/>
      <c r="BV15" s="348">
        <v>4246264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30.8</v>
      </c>
      <c r="AD16" s="470"/>
      <c r="AE16" s="470"/>
      <c r="AF16" s="470"/>
      <c r="AG16" s="471"/>
      <c r="AH16" s="469">
        <v>32.1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11638205</v>
      </c>
      <c r="BO16" s="386"/>
      <c r="BP16" s="386"/>
      <c r="BQ16" s="386"/>
      <c r="BR16" s="386"/>
      <c r="BS16" s="386"/>
      <c r="BT16" s="386"/>
      <c r="BU16" s="387"/>
      <c r="BV16" s="385">
        <v>11681720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13036</v>
      </c>
      <c r="AD17" s="437"/>
      <c r="AE17" s="437"/>
      <c r="AF17" s="437"/>
      <c r="AG17" s="476"/>
      <c r="AH17" s="436">
        <v>14077</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5641055</v>
      </c>
      <c r="BO17" s="386"/>
      <c r="BP17" s="386"/>
      <c r="BQ17" s="386"/>
      <c r="BR17" s="386"/>
      <c r="BS17" s="386"/>
      <c r="BT17" s="386"/>
      <c r="BU17" s="387"/>
      <c r="BV17" s="385">
        <v>5417707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554.66999999999996</v>
      </c>
      <c r="M18" s="498"/>
      <c r="N18" s="498"/>
      <c r="O18" s="498"/>
      <c r="P18" s="498"/>
      <c r="Q18" s="498"/>
      <c r="R18" s="499"/>
      <c r="S18" s="499"/>
      <c r="T18" s="499"/>
      <c r="U18" s="499"/>
      <c r="V18" s="500"/>
      <c r="W18" s="403"/>
      <c r="X18" s="404"/>
      <c r="Y18" s="404"/>
      <c r="Z18" s="404"/>
      <c r="AA18" s="404"/>
      <c r="AB18" s="395"/>
      <c r="AC18" s="501">
        <v>54.5</v>
      </c>
      <c r="AD18" s="502"/>
      <c r="AE18" s="502"/>
      <c r="AF18" s="502"/>
      <c r="AG18" s="503"/>
      <c r="AH18" s="501">
        <v>50.6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13478700</v>
      </c>
      <c r="BO18" s="386"/>
      <c r="BP18" s="386"/>
      <c r="BQ18" s="386"/>
      <c r="BR18" s="386"/>
      <c r="BS18" s="386"/>
      <c r="BT18" s="386"/>
      <c r="BU18" s="387"/>
      <c r="BV18" s="385">
        <v>14005231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94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19481981</v>
      </c>
      <c r="BO19" s="386"/>
      <c r="BP19" s="386"/>
      <c r="BQ19" s="386"/>
      <c r="BR19" s="386"/>
      <c r="BS19" s="386"/>
      <c r="BT19" s="386"/>
      <c r="BU19" s="387"/>
      <c r="BV19" s="385">
        <v>19640542</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16983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23925650</v>
      </c>
      <c r="BO23" s="386"/>
      <c r="BP23" s="386"/>
      <c r="BQ23" s="386"/>
      <c r="BR23" s="386"/>
      <c r="BS23" s="386"/>
      <c r="BT23" s="386"/>
      <c r="BU23" s="387"/>
      <c r="BV23" s="385">
        <v>23609864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9500</v>
      </c>
      <c r="R24" s="437"/>
      <c r="S24" s="437"/>
      <c r="T24" s="437"/>
      <c r="U24" s="437"/>
      <c r="V24" s="476"/>
      <c r="W24" s="531"/>
      <c r="X24" s="519"/>
      <c r="Y24" s="520"/>
      <c r="Z24" s="435" t="s">
        <v>153</v>
      </c>
      <c r="AA24" s="415"/>
      <c r="AB24" s="415"/>
      <c r="AC24" s="415"/>
      <c r="AD24" s="415"/>
      <c r="AE24" s="415"/>
      <c r="AF24" s="415"/>
      <c r="AG24" s="416"/>
      <c r="AH24" s="436">
        <v>457</v>
      </c>
      <c r="AI24" s="437"/>
      <c r="AJ24" s="437"/>
      <c r="AK24" s="437"/>
      <c r="AL24" s="476"/>
      <c r="AM24" s="436">
        <v>1471083</v>
      </c>
      <c r="AN24" s="437"/>
      <c r="AO24" s="437"/>
      <c r="AP24" s="437"/>
      <c r="AQ24" s="437"/>
      <c r="AR24" s="476"/>
      <c r="AS24" s="436">
        <v>3219</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19928451</v>
      </c>
      <c r="BO24" s="386"/>
      <c r="BP24" s="386"/>
      <c r="BQ24" s="386"/>
      <c r="BR24" s="386"/>
      <c r="BS24" s="386"/>
      <c r="BT24" s="386"/>
      <c r="BU24" s="387"/>
      <c r="BV24" s="385">
        <v>20069666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7600</v>
      </c>
      <c r="R25" s="437"/>
      <c r="S25" s="437"/>
      <c r="T25" s="437"/>
      <c r="U25" s="437"/>
      <c r="V25" s="476"/>
      <c r="W25" s="531"/>
      <c r="X25" s="519"/>
      <c r="Y25" s="520"/>
      <c r="Z25" s="435" t="s">
        <v>156</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1190180</v>
      </c>
      <c r="BO25" s="349"/>
      <c r="BP25" s="349"/>
      <c r="BQ25" s="349"/>
      <c r="BR25" s="349"/>
      <c r="BS25" s="349"/>
      <c r="BT25" s="349"/>
      <c r="BU25" s="350"/>
      <c r="BV25" s="348">
        <v>2048538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7000</v>
      </c>
      <c r="R26" s="437"/>
      <c r="S26" s="437"/>
      <c r="T26" s="437"/>
      <c r="U26" s="437"/>
      <c r="V26" s="476"/>
      <c r="W26" s="531"/>
      <c r="X26" s="519"/>
      <c r="Y26" s="520"/>
      <c r="Z26" s="435" t="s">
        <v>159</v>
      </c>
      <c r="AA26" s="539"/>
      <c r="AB26" s="539"/>
      <c r="AC26" s="539"/>
      <c r="AD26" s="539"/>
      <c r="AE26" s="539"/>
      <c r="AF26" s="539"/>
      <c r="AG26" s="540"/>
      <c r="AH26" s="436">
        <v>32</v>
      </c>
      <c r="AI26" s="437"/>
      <c r="AJ26" s="437"/>
      <c r="AK26" s="437"/>
      <c r="AL26" s="476"/>
      <c r="AM26" s="436">
        <v>109824</v>
      </c>
      <c r="AN26" s="437"/>
      <c r="AO26" s="437"/>
      <c r="AP26" s="437"/>
      <c r="AQ26" s="437"/>
      <c r="AR26" s="476"/>
      <c r="AS26" s="436">
        <v>3432</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4300</v>
      </c>
      <c r="R27" s="437"/>
      <c r="S27" s="437"/>
      <c r="T27" s="437"/>
      <c r="U27" s="437"/>
      <c r="V27" s="476"/>
      <c r="W27" s="531"/>
      <c r="X27" s="519"/>
      <c r="Y27" s="520"/>
      <c r="Z27" s="435" t="s">
        <v>162</v>
      </c>
      <c r="AA27" s="415"/>
      <c r="AB27" s="415"/>
      <c r="AC27" s="415"/>
      <c r="AD27" s="415"/>
      <c r="AE27" s="415"/>
      <c r="AF27" s="415"/>
      <c r="AG27" s="416"/>
      <c r="AH27" s="436">
        <v>23</v>
      </c>
      <c r="AI27" s="437"/>
      <c r="AJ27" s="437"/>
      <c r="AK27" s="437"/>
      <c r="AL27" s="476"/>
      <c r="AM27" s="436">
        <v>77509</v>
      </c>
      <c r="AN27" s="437"/>
      <c r="AO27" s="437"/>
      <c r="AP27" s="437"/>
      <c r="AQ27" s="437"/>
      <c r="AR27" s="476"/>
      <c r="AS27" s="436">
        <v>3370</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1064423</v>
      </c>
      <c r="BO27" s="553"/>
      <c r="BP27" s="553"/>
      <c r="BQ27" s="553"/>
      <c r="BR27" s="553"/>
      <c r="BS27" s="553"/>
      <c r="BT27" s="553"/>
      <c r="BU27" s="554"/>
      <c r="BV27" s="552">
        <v>1064328</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3800</v>
      </c>
      <c r="R28" s="437"/>
      <c r="S28" s="437"/>
      <c r="T28" s="437"/>
      <c r="U28" s="437"/>
      <c r="V28" s="476"/>
      <c r="W28" s="531"/>
      <c r="X28" s="519"/>
      <c r="Y28" s="520"/>
      <c r="Z28" s="435" t="s">
        <v>165</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2663314</v>
      </c>
      <c r="BO28" s="349"/>
      <c r="BP28" s="349"/>
      <c r="BQ28" s="349"/>
      <c r="BR28" s="349"/>
      <c r="BS28" s="349"/>
      <c r="BT28" s="349"/>
      <c r="BU28" s="350"/>
      <c r="BV28" s="348">
        <v>2681503</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24</v>
      </c>
      <c r="M29" s="437"/>
      <c r="N29" s="437"/>
      <c r="O29" s="437"/>
      <c r="P29" s="476"/>
      <c r="Q29" s="436">
        <v>3500</v>
      </c>
      <c r="R29" s="437"/>
      <c r="S29" s="437"/>
      <c r="T29" s="437"/>
      <c r="U29" s="437"/>
      <c r="V29" s="476"/>
      <c r="W29" s="531"/>
      <c r="X29" s="519"/>
      <c r="Y29" s="520"/>
      <c r="Z29" s="435" t="s">
        <v>169</v>
      </c>
      <c r="AA29" s="415"/>
      <c r="AB29" s="415"/>
      <c r="AC29" s="415"/>
      <c r="AD29" s="415"/>
      <c r="AE29" s="415"/>
      <c r="AF29" s="415"/>
      <c r="AG29" s="416"/>
      <c r="AH29" s="436">
        <v>480</v>
      </c>
      <c r="AI29" s="437"/>
      <c r="AJ29" s="437"/>
      <c r="AK29" s="437"/>
      <c r="AL29" s="476"/>
      <c r="AM29" s="436">
        <v>1548592</v>
      </c>
      <c r="AN29" s="437"/>
      <c r="AO29" s="437"/>
      <c r="AP29" s="437"/>
      <c r="AQ29" s="437"/>
      <c r="AR29" s="476"/>
      <c r="AS29" s="436">
        <v>3226</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1057026</v>
      </c>
      <c r="BO29" s="386"/>
      <c r="BP29" s="386"/>
      <c r="BQ29" s="386"/>
      <c r="BR29" s="386"/>
      <c r="BS29" s="386"/>
      <c r="BT29" s="386"/>
      <c r="BU29" s="387"/>
      <c r="BV29" s="385">
        <v>369707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93.1</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2213429</v>
      </c>
      <c r="BO30" s="553"/>
      <c r="BP30" s="553"/>
      <c r="BQ30" s="553"/>
      <c r="BR30" s="553"/>
      <c r="BS30" s="553"/>
      <c r="BT30" s="553"/>
      <c r="BU30" s="554"/>
      <c r="BV30" s="552">
        <v>2319236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5</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IF('各会計、関係団体の財政状況及び健全化判断比率'!B32="","",'各会計、関係団体の財政状況及び健全化判断比率'!B32)</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13</v>
      </c>
      <c r="BX34" s="564"/>
      <c r="BY34" s="565" t="str">
        <f>IF('各会計、関係団体の財政状況及び健全化判断比率'!B68="","",'各会計、関係団体の財政状況及び健全化判断比率'!B68)</f>
        <v>喜多方地方広域市町村圏組合</v>
      </c>
      <c r="BZ34" s="565"/>
      <c r="CA34" s="565"/>
      <c r="CB34" s="565"/>
      <c r="CC34" s="565"/>
      <c r="CD34" s="565"/>
      <c r="CE34" s="565"/>
      <c r="CF34" s="565"/>
      <c r="CG34" s="565"/>
      <c r="CH34" s="565"/>
      <c r="CI34" s="565"/>
      <c r="CJ34" s="565"/>
      <c r="CK34" s="565"/>
      <c r="CL34" s="565"/>
      <c r="CM34" s="565"/>
      <c r="CN34" s="165"/>
      <c r="CO34" s="564">
        <f>IF(CQ34="","",MAX(C34:D43,U34:V43,AM34:AN43,BE34:BF43,BW34:BX43)+1)</f>
        <v>23</v>
      </c>
      <c r="CP34" s="564"/>
      <c r="CQ34" s="565" t="str">
        <f>IF('各会計、関係団体の財政状況及び健全化判断比率'!BS7="","",'各会計、関係団体の財政状況及び健全化判断比率'!BS7)</f>
        <v>財団法人喜多方市体育協会</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公有林整備事業特別会計</v>
      </c>
      <c r="F35" s="565"/>
      <c r="G35" s="565"/>
      <c r="H35" s="565"/>
      <c r="I35" s="565"/>
      <c r="J35" s="565"/>
      <c r="K35" s="565"/>
      <c r="L35" s="565"/>
      <c r="M35" s="565"/>
      <c r="N35" s="565"/>
      <c r="O35" s="565"/>
      <c r="P35" s="565"/>
      <c r="Q35" s="565"/>
      <c r="R35" s="565"/>
      <c r="S35" s="565"/>
      <c r="T35" s="165"/>
      <c r="U35" s="564">
        <f>IF(W35="","",U34+1)</f>
        <v>6</v>
      </c>
      <c r="V35" s="564"/>
      <c r="W35" s="565" t="str">
        <f>IF('各会計、関係団体の財政状況及び健全化判断比率'!B29="","",'各会計、関係団体の財政状況及び健全化判断比率'!B29)</f>
        <v>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IF('各会計、関係団体の財政状況及び健全化判断比率'!B33="","",'各会計、関係団体の財政状況及び健全化判断比率'!B33)</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14</v>
      </c>
      <c r="BX35" s="564"/>
      <c r="BY35" s="565" t="str">
        <f>IF('各会計、関係団体の財政状況及び健全化判断比率'!B69="","",'各会計、関係団体の財政状況及び健全化判断比率'!B69)</f>
        <v>●一般会計</v>
      </c>
      <c r="BZ35" s="565"/>
      <c r="CA35" s="565"/>
      <c r="CB35" s="565"/>
      <c r="CC35" s="565"/>
      <c r="CD35" s="565"/>
      <c r="CE35" s="565"/>
      <c r="CF35" s="565"/>
      <c r="CG35" s="565"/>
      <c r="CH35" s="565"/>
      <c r="CI35" s="565"/>
      <c r="CJ35" s="565"/>
      <c r="CK35" s="565"/>
      <c r="CL35" s="565"/>
      <c r="CM35" s="565"/>
      <c r="CN35" s="165"/>
      <c r="CO35" s="564">
        <f t="shared" ref="CO35:CO43" si="3">IF(CQ35="","",CO34+1)</f>
        <v>24</v>
      </c>
      <c r="CP35" s="564"/>
      <c r="CQ35" s="565" t="str">
        <f>IF('各会計、関係団体の財政状況及び健全化判断比率'!BS8="","",'各会計、関係団体の財政状況及び健全化判断比率'!BS8)</f>
        <v>喜多方市ふるさと振興株式会社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喜多方西部土地区画整理事業特別会計</v>
      </c>
      <c r="F36" s="565"/>
      <c r="G36" s="565"/>
      <c r="H36" s="565"/>
      <c r="I36" s="565"/>
      <c r="J36" s="565"/>
      <c r="K36" s="565"/>
      <c r="L36" s="565"/>
      <c r="M36" s="565"/>
      <c r="N36" s="565"/>
      <c r="O36" s="565"/>
      <c r="P36" s="565"/>
      <c r="Q36" s="565"/>
      <c r="R36" s="565"/>
      <c r="S36" s="565"/>
      <c r="T36" s="165"/>
      <c r="U36" s="564">
        <f t="shared" ref="U36:U43" si="4">IF(W36="","",U35+1)</f>
        <v>7</v>
      </c>
      <c r="V36" s="564"/>
      <c r="W36" s="565" t="str">
        <f>IF('各会計、関係団体の財政状況及び健全化判断比率'!B30="","",'各会計、関係団体の財政状況及び健全化判断比率'!B30)</f>
        <v>後期高齢者医療事業特別会計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IF('各会計、関係団体の財政状況及び健全化判断比率'!B34="","",'各会計、関係団体の財政状況及び健全化判断比率'!B34)</f>
        <v>山都簡易水道事業等特別会計</v>
      </c>
      <c r="BH36" s="565"/>
      <c r="BI36" s="565"/>
      <c r="BJ36" s="565"/>
      <c r="BK36" s="565"/>
      <c r="BL36" s="565"/>
      <c r="BM36" s="565"/>
      <c r="BN36" s="565"/>
      <c r="BO36" s="565"/>
      <c r="BP36" s="565"/>
      <c r="BQ36" s="565"/>
      <c r="BR36" s="565"/>
      <c r="BS36" s="565"/>
      <c r="BT36" s="565"/>
      <c r="BU36" s="565"/>
      <c r="BV36" s="165"/>
      <c r="BW36" s="564">
        <f t="shared" si="2"/>
        <v>15</v>
      </c>
      <c r="BX36" s="564"/>
      <c r="BY36" s="565" t="str">
        <f>IF('各会計、関係団体の財政状況及び健全化判断比率'!B70="","",'各会計、関係団体の財政状況及び健全化判断比率'!B70)</f>
        <v>●喜多方プラザ特別会計</v>
      </c>
      <c r="BZ36" s="565"/>
      <c r="CA36" s="565"/>
      <c r="CB36" s="565"/>
      <c r="CC36" s="565"/>
      <c r="CD36" s="565"/>
      <c r="CE36" s="565"/>
      <c r="CF36" s="565"/>
      <c r="CG36" s="565"/>
      <c r="CH36" s="565"/>
      <c r="CI36" s="565"/>
      <c r="CJ36" s="565"/>
      <c r="CK36" s="565"/>
      <c r="CL36" s="565"/>
      <c r="CM36" s="565"/>
      <c r="CN36" s="165"/>
      <c r="CO36" s="564">
        <f t="shared" si="3"/>
        <v>25</v>
      </c>
      <c r="CP36" s="564"/>
      <c r="CQ36" s="565" t="str">
        <f>IF('各会計、関係団体の財政状況及び健全化判断比率'!BS9="","",'各会計、関係団体の財政状況及び健全化判断比率'!BS9)</f>
        <v>喜多方地方土地開発公社</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f>IF(E37="","",C36+1)</f>
        <v>4</v>
      </c>
      <c r="D37" s="564"/>
      <c r="E37" s="565" t="str">
        <f>IF('各会計、関係団体の財政状況及び健全化判断比率'!B10="","",'各会計、関係団体の財政状況及び健全化判断比率'!B10)</f>
        <v>塩川駅西土地区画整理事業特別会計</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12</v>
      </c>
      <c r="BF37" s="564"/>
      <c r="BG37" s="565" t="str">
        <f>IF('各会計、関係団体の財政状況及び健全化判断比率'!B35="","",'各会計、関係団体の財政状況及び健全化判断比率'!B35)</f>
        <v>高郷簡易水道事業特別会計</v>
      </c>
      <c r="BH37" s="565"/>
      <c r="BI37" s="565"/>
      <c r="BJ37" s="565"/>
      <c r="BK37" s="565"/>
      <c r="BL37" s="565"/>
      <c r="BM37" s="565"/>
      <c r="BN37" s="565"/>
      <c r="BO37" s="565"/>
      <c r="BP37" s="565"/>
      <c r="BQ37" s="565"/>
      <c r="BR37" s="565"/>
      <c r="BS37" s="565"/>
      <c r="BT37" s="565"/>
      <c r="BU37" s="565"/>
      <c r="BV37" s="165"/>
      <c r="BW37" s="564">
        <f t="shared" si="2"/>
        <v>16</v>
      </c>
      <c r="BX37" s="564"/>
      <c r="BY37" s="565" t="str">
        <f>IF('各会計、関係団体の財政状況及び健全化判断比率'!B71="","",'各会計、関係団体の財政状況及び健全化判断比率'!B71)</f>
        <v>●ふるさと市町村圏事業特別会計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17</v>
      </c>
      <c r="BX38" s="564"/>
      <c r="BY38" s="565" t="str">
        <f>IF('各会計、関係団体の財政状況及び健全化判断比率'!B72="","",'各会計、関係団体の財政状況及び健全化判断比率'!B72)</f>
        <v>●介護保険事業特別</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18</v>
      </c>
      <c r="BX39" s="564"/>
      <c r="BY39" s="565" t="str">
        <f>IF('各会計、関係団体の財政状況及び健全化判断比率'!B73="","",'各会計、関係団体の財政状況及び健全化判断比率'!B73)</f>
        <v>福島県市町村総合事務組合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19</v>
      </c>
      <c r="BX40" s="564"/>
      <c r="BY40" s="565" t="str">
        <f>IF('各会計、関係団体の財政状況及び健全化判断比率'!B74="","",'各会計、関係団体の財政状況及び健全化判断比率'!B74)</f>
        <v>●一般会計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20</v>
      </c>
      <c r="BX41" s="564"/>
      <c r="BY41" s="565" t="str">
        <f>IF('各会計、関係団体の財政状況及び健全化判断比率'!B75="","",'各会計、関係団体の財政状況及び健全化判断比率'!B75)</f>
        <v>●消防補償等特別会計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21</v>
      </c>
      <c r="BX42" s="564"/>
      <c r="BY42" s="565" t="str">
        <f>IF('各会計、関係団体の財政状況及び健全化判断比率'!B76="","",'各会計、関係団体の財政状況及び健全化判断比率'!B76)</f>
        <v>●消防賞じゅつ金特別会計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22</v>
      </c>
      <c r="BX43" s="564"/>
      <c r="BY43" s="565" t="str">
        <f>IF('各会計、関係団体の財政状況及び健全化判断比率'!B77="","",'各会計、関係団体の財政状況及び健全化判断比率'!B77)</f>
        <v>●非常勤職員公務災害補償特別会計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69" t="s">
        <v>24</v>
      </c>
      <c r="C41" s="1170"/>
      <c r="D41" s="81"/>
      <c r="E41" s="1175" t="s">
        <v>25</v>
      </c>
      <c r="F41" s="1175"/>
      <c r="G41" s="1175"/>
      <c r="H41" s="1176"/>
      <c r="I41" s="82">
        <v>24494</v>
      </c>
      <c r="J41" s="83">
        <v>24302</v>
      </c>
      <c r="K41" s="83">
        <v>23813</v>
      </c>
      <c r="L41" s="83">
        <v>23756</v>
      </c>
      <c r="M41" s="84">
        <v>23990</v>
      </c>
    </row>
    <row r="42" spans="2:13" ht="27.75" customHeight="1">
      <c r="B42" s="1171"/>
      <c r="C42" s="1172"/>
      <c r="D42" s="85"/>
      <c r="E42" s="1177" t="s">
        <v>26</v>
      </c>
      <c r="F42" s="1177"/>
      <c r="G42" s="1177"/>
      <c r="H42" s="1178"/>
      <c r="I42" s="86">
        <v>2797</v>
      </c>
      <c r="J42" s="87">
        <v>2188</v>
      </c>
      <c r="K42" s="87">
        <v>1706</v>
      </c>
      <c r="L42" s="87">
        <v>1289</v>
      </c>
      <c r="M42" s="88">
        <v>569</v>
      </c>
    </row>
    <row r="43" spans="2:13" ht="27.75" customHeight="1">
      <c r="B43" s="1171"/>
      <c r="C43" s="1172"/>
      <c r="D43" s="85"/>
      <c r="E43" s="1177" t="s">
        <v>27</v>
      </c>
      <c r="F43" s="1177"/>
      <c r="G43" s="1177"/>
      <c r="H43" s="1178"/>
      <c r="I43" s="86">
        <v>11958</v>
      </c>
      <c r="J43" s="87">
        <v>11572</v>
      </c>
      <c r="K43" s="87">
        <v>11441</v>
      </c>
      <c r="L43" s="87">
        <v>11267</v>
      </c>
      <c r="M43" s="88">
        <v>11248</v>
      </c>
    </row>
    <row r="44" spans="2:13" ht="27.75" customHeight="1">
      <c r="B44" s="1171"/>
      <c r="C44" s="1172"/>
      <c r="D44" s="85"/>
      <c r="E44" s="1177" t="s">
        <v>28</v>
      </c>
      <c r="F44" s="1177"/>
      <c r="G44" s="1177"/>
      <c r="H44" s="1178"/>
      <c r="I44" s="86">
        <v>1779</v>
      </c>
      <c r="J44" s="87">
        <v>1413</v>
      </c>
      <c r="K44" s="87">
        <v>1048</v>
      </c>
      <c r="L44" s="87">
        <v>902</v>
      </c>
      <c r="M44" s="88">
        <v>786</v>
      </c>
    </row>
    <row r="45" spans="2:13" ht="27.75" customHeight="1">
      <c r="B45" s="1171"/>
      <c r="C45" s="1172"/>
      <c r="D45" s="85"/>
      <c r="E45" s="1177" t="s">
        <v>29</v>
      </c>
      <c r="F45" s="1177"/>
      <c r="G45" s="1177"/>
      <c r="H45" s="1178"/>
      <c r="I45" s="86">
        <v>6008</v>
      </c>
      <c r="J45" s="87">
        <v>5960</v>
      </c>
      <c r="K45" s="87">
        <v>5990</v>
      </c>
      <c r="L45" s="87">
        <v>5946</v>
      </c>
      <c r="M45" s="88">
        <v>5191</v>
      </c>
    </row>
    <row r="46" spans="2:13" ht="27.75" customHeight="1">
      <c r="B46" s="1171"/>
      <c r="C46" s="1172"/>
      <c r="D46" s="85"/>
      <c r="E46" s="1177" t="s">
        <v>30</v>
      </c>
      <c r="F46" s="1177"/>
      <c r="G46" s="1177"/>
      <c r="H46" s="1178"/>
      <c r="I46" s="86">
        <v>643</v>
      </c>
      <c r="J46" s="87">
        <v>543</v>
      </c>
      <c r="K46" s="87">
        <v>192</v>
      </c>
      <c r="L46" s="87">
        <v>70</v>
      </c>
      <c r="M46" s="88">
        <v>55</v>
      </c>
    </row>
    <row r="47" spans="2:13" ht="27.75" customHeight="1">
      <c r="B47" s="1171"/>
      <c r="C47" s="1172"/>
      <c r="D47" s="85"/>
      <c r="E47" s="1177" t="s">
        <v>31</v>
      </c>
      <c r="F47" s="1177"/>
      <c r="G47" s="1177"/>
      <c r="H47" s="1178"/>
      <c r="I47" s="86" t="s">
        <v>480</v>
      </c>
      <c r="J47" s="87" t="s">
        <v>480</v>
      </c>
      <c r="K47" s="87" t="s">
        <v>480</v>
      </c>
      <c r="L47" s="87" t="s">
        <v>480</v>
      </c>
      <c r="M47" s="88" t="s">
        <v>480</v>
      </c>
    </row>
    <row r="48" spans="2:13" ht="27.75" customHeight="1">
      <c r="B48" s="1173"/>
      <c r="C48" s="1174"/>
      <c r="D48" s="85"/>
      <c r="E48" s="1177" t="s">
        <v>32</v>
      </c>
      <c r="F48" s="1177"/>
      <c r="G48" s="1177"/>
      <c r="H48" s="1178"/>
      <c r="I48" s="86" t="s">
        <v>480</v>
      </c>
      <c r="J48" s="87" t="s">
        <v>480</v>
      </c>
      <c r="K48" s="87" t="s">
        <v>480</v>
      </c>
      <c r="L48" s="87" t="s">
        <v>480</v>
      </c>
      <c r="M48" s="88" t="s">
        <v>480</v>
      </c>
    </row>
    <row r="49" spans="2:13" ht="27.75" customHeight="1">
      <c r="B49" s="1179" t="s">
        <v>33</v>
      </c>
      <c r="C49" s="1180"/>
      <c r="D49" s="89"/>
      <c r="E49" s="1177" t="s">
        <v>34</v>
      </c>
      <c r="F49" s="1177"/>
      <c r="G49" s="1177"/>
      <c r="H49" s="1178"/>
      <c r="I49" s="86">
        <v>3378</v>
      </c>
      <c r="J49" s="87">
        <v>4570</v>
      </c>
      <c r="K49" s="87">
        <v>5076</v>
      </c>
      <c r="L49" s="87">
        <v>5903</v>
      </c>
      <c r="M49" s="88">
        <v>6601</v>
      </c>
    </row>
    <row r="50" spans="2:13" ht="27.75" customHeight="1">
      <c r="B50" s="1171"/>
      <c r="C50" s="1172"/>
      <c r="D50" s="85"/>
      <c r="E50" s="1177" t="s">
        <v>35</v>
      </c>
      <c r="F50" s="1177"/>
      <c r="G50" s="1177"/>
      <c r="H50" s="1178"/>
      <c r="I50" s="86">
        <v>853</v>
      </c>
      <c r="J50" s="87">
        <v>760</v>
      </c>
      <c r="K50" s="87">
        <v>686</v>
      </c>
      <c r="L50" s="87">
        <v>588</v>
      </c>
      <c r="M50" s="88">
        <v>489</v>
      </c>
    </row>
    <row r="51" spans="2:13" ht="27.75" customHeight="1">
      <c r="B51" s="1173"/>
      <c r="C51" s="1174"/>
      <c r="D51" s="85"/>
      <c r="E51" s="1177" t="s">
        <v>36</v>
      </c>
      <c r="F51" s="1177"/>
      <c r="G51" s="1177"/>
      <c r="H51" s="1178"/>
      <c r="I51" s="86">
        <v>23684</v>
      </c>
      <c r="J51" s="87">
        <v>24262</v>
      </c>
      <c r="K51" s="87">
        <v>24404</v>
      </c>
      <c r="L51" s="87">
        <v>24459</v>
      </c>
      <c r="M51" s="88">
        <v>25132</v>
      </c>
    </row>
    <row r="52" spans="2:13" ht="27.75" customHeight="1" thickBot="1">
      <c r="B52" s="1181" t="s">
        <v>37</v>
      </c>
      <c r="C52" s="1182"/>
      <c r="D52" s="90"/>
      <c r="E52" s="1183" t="s">
        <v>38</v>
      </c>
      <c r="F52" s="1183"/>
      <c r="G52" s="1183"/>
      <c r="H52" s="1184"/>
      <c r="I52" s="91">
        <v>19764</v>
      </c>
      <c r="J52" s="92">
        <v>16386</v>
      </c>
      <c r="K52" s="92">
        <v>14023</v>
      </c>
      <c r="L52" s="92">
        <v>12280</v>
      </c>
      <c r="M52" s="93">
        <v>9617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55972</v>
      </c>
      <c r="E3" s="116"/>
      <c r="F3" s="117">
        <v>70789</v>
      </c>
      <c r="G3" s="118"/>
      <c r="H3" s="119"/>
    </row>
    <row r="4" spans="1:8">
      <c r="A4" s="120"/>
      <c r="B4" s="121"/>
      <c r="C4" s="122"/>
      <c r="D4" s="123">
        <v>43268</v>
      </c>
      <c r="E4" s="124"/>
      <c r="F4" s="125">
        <v>40880</v>
      </c>
      <c r="G4" s="126"/>
      <c r="H4" s="127"/>
    </row>
    <row r="5" spans="1:8">
      <c r="A5" s="108" t="s">
        <v>513</v>
      </c>
      <c r="B5" s="113"/>
      <c r="C5" s="114"/>
      <c r="D5" s="115">
        <v>61865</v>
      </c>
      <c r="E5" s="116"/>
      <c r="F5" s="117">
        <v>66876</v>
      </c>
      <c r="G5" s="118"/>
      <c r="H5" s="119"/>
    </row>
    <row r="6" spans="1:8">
      <c r="A6" s="120"/>
      <c r="B6" s="121"/>
      <c r="C6" s="122"/>
      <c r="D6" s="123">
        <v>33639</v>
      </c>
      <c r="E6" s="124"/>
      <c r="F6" s="125">
        <v>36310</v>
      </c>
      <c r="G6" s="126"/>
      <c r="H6" s="127"/>
    </row>
    <row r="7" spans="1:8">
      <c r="A7" s="108" t="s">
        <v>514</v>
      </c>
      <c r="B7" s="113"/>
      <c r="C7" s="114"/>
      <c r="D7" s="115">
        <v>51103</v>
      </c>
      <c r="E7" s="116"/>
      <c r="F7" s="117">
        <v>51704</v>
      </c>
      <c r="G7" s="118"/>
      <c r="H7" s="119"/>
    </row>
    <row r="8" spans="1:8">
      <c r="A8" s="120"/>
      <c r="B8" s="121"/>
      <c r="C8" s="122"/>
      <c r="D8" s="123">
        <v>31213</v>
      </c>
      <c r="E8" s="124"/>
      <c r="F8" s="125">
        <v>26896</v>
      </c>
      <c r="G8" s="126"/>
      <c r="H8" s="127"/>
    </row>
    <row r="9" spans="1:8">
      <c r="A9" s="108" t="s">
        <v>515</v>
      </c>
      <c r="B9" s="113"/>
      <c r="C9" s="114"/>
      <c r="D9" s="115">
        <v>40827</v>
      </c>
      <c r="E9" s="116"/>
      <c r="F9" s="117">
        <v>52678</v>
      </c>
      <c r="G9" s="118"/>
      <c r="H9" s="119"/>
    </row>
    <row r="10" spans="1:8">
      <c r="A10" s="120"/>
      <c r="B10" s="121"/>
      <c r="C10" s="122"/>
      <c r="D10" s="123">
        <v>26656</v>
      </c>
      <c r="E10" s="124"/>
      <c r="F10" s="125">
        <v>30185</v>
      </c>
      <c r="G10" s="126"/>
      <c r="H10" s="127"/>
    </row>
    <row r="11" spans="1:8">
      <c r="A11" s="108" t="s">
        <v>516</v>
      </c>
      <c r="B11" s="113"/>
      <c r="C11" s="114"/>
      <c r="D11" s="115">
        <v>72330</v>
      </c>
      <c r="E11" s="116"/>
      <c r="F11" s="117">
        <v>69560</v>
      </c>
      <c r="G11" s="118"/>
      <c r="H11" s="119"/>
    </row>
    <row r="12" spans="1:8">
      <c r="A12" s="120"/>
      <c r="B12" s="121"/>
      <c r="C12" s="128"/>
      <c r="D12" s="123">
        <v>51689</v>
      </c>
      <c r="E12" s="124"/>
      <c r="F12" s="125">
        <v>35305</v>
      </c>
      <c r="G12" s="126"/>
      <c r="H12" s="127"/>
    </row>
    <row r="13" spans="1:8">
      <c r="A13" s="108"/>
      <c r="B13" s="113"/>
      <c r="C13" s="129"/>
      <c r="D13" s="130">
        <v>56419</v>
      </c>
      <c r="E13" s="131"/>
      <c r="F13" s="132">
        <v>62321</v>
      </c>
      <c r="G13" s="133"/>
      <c r="H13" s="119"/>
    </row>
    <row r="14" spans="1:8">
      <c r="A14" s="120"/>
      <c r="B14" s="121"/>
      <c r="C14" s="122"/>
      <c r="D14" s="123">
        <v>37293</v>
      </c>
      <c r="E14" s="124"/>
      <c r="F14" s="125">
        <v>33915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3.7</v>
      </c>
      <c r="C19" s="134">
        <f>ROUND(VALUE(SUBSTITUTE(実質収支比率等に係る経年分析!G$48,"▲","-")),2)</f>
        <v>5.14</v>
      </c>
      <c r="D19" s="134">
        <f>ROUND(VALUE(SUBSTITUTE(実質収支比率等に係る経年分析!H$48,"▲","-")),2)</f>
        <v>4.43</v>
      </c>
      <c r="E19" s="134">
        <f>ROUND(VALUE(SUBSTITUTE(実質収支比率等に係る経年分析!I$48,"▲","-")),2)</f>
        <v>8.39</v>
      </c>
      <c r="F19" s="134">
        <f>ROUND(VALUE(SUBSTITUTE(実質収支比率等に係る経年分析!J$48,"▲","-")),2)</f>
        <v>6.34</v>
      </c>
    </row>
    <row r="20" spans="1:11">
      <c r="A20" s="134" t="s">
        <v>43</v>
      </c>
      <c r="B20" s="134">
        <f>ROUND(VALUE(SUBSTITUTE(実質収支比率等に係る経年分析!F$47,"▲","-")),2)</f>
        <v>9.2100000000000009</v>
      </c>
      <c r="C20" s="134">
        <f>ROUND(VALUE(SUBSTITUTE(実質収支比率等に係る経年分析!G$47,"▲","-")),2)</f>
        <v>12.07</v>
      </c>
      <c r="D20" s="134">
        <f>ROUND(VALUE(SUBSTITUTE(実質収支比率等に係る経年分析!H$47,"▲","-")),2)</f>
        <v>14.49</v>
      </c>
      <c r="E20" s="134">
        <f>ROUND(VALUE(SUBSTITUTE(実質収支比率等に係る経年分析!I$47,"▲","-")),2)</f>
        <v>16.5</v>
      </c>
      <c r="F20" s="134">
        <f>ROUND(VALUE(SUBSTITUTE(実質収支比率等に係る経年分析!J$47,"▲","-")),2)</f>
        <v>16.36</v>
      </c>
    </row>
    <row r="21" spans="1:11">
      <c r="A21" s="134" t="s">
        <v>44</v>
      </c>
      <c r="B21" s="134">
        <f>IF(ISNUMBER(VALUE(SUBSTITUTE(実質収支比率等に係る経年分析!F$49,"▲","-"))),ROUND(VALUE(SUBSTITUTE(実質収支比率等に係る経年分析!F$49,"▲","-")),2),NA())</f>
        <v>4.46</v>
      </c>
      <c r="C21" s="134">
        <f>IF(ISNUMBER(VALUE(SUBSTITUTE(実質収支比率等に係る経年分析!G$49,"▲","-"))),ROUND(VALUE(SUBSTITUTE(実質収支比率等に係る経年分析!G$49,"▲","-")),2),NA())</f>
        <v>6.95</v>
      </c>
      <c r="D21" s="134">
        <f>IF(ISNUMBER(VALUE(SUBSTITUTE(実質収支比率等に係る経年分析!H$49,"▲","-"))),ROUND(VALUE(SUBSTITUTE(実質収支比率等に係る経年分析!H$49,"▲","-")),2),NA())</f>
        <v>2.79</v>
      </c>
      <c r="E21" s="134">
        <f>IF(ISNUMBER(VALUE(SUBSTITUTE(実質収支比率等に係る経年分析!I$49,"▲","-"))),ROUND(VALUE(SUBSTITUTE(実質収支比率等に係る経年分析!I$49,"▲","-")),2),NA())</f>
        <v>5.83</v>
      </c>
      <c r="F21" s="134">
        <f>IF(ISNUMBER(VALUE(SUBSTITUTE(実質収支比率等に係る経年分析!J$49,"▲","-"))),ROUND(VALUE(SUBSTITUTE(実質収支比率等に係る経年分析!J$49,"▲","-")),2),NA())</f>
        <v>-2.14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塩川駅西土地区画整理事業特別会計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喜多方西部土地区画整理事業特別会計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公有林整備事業特別会計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0.62</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2.58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3.68</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9.4499999999999993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8.48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8.14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7.51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4.9400000000000004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5.14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4.43</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8.4600000000000009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6.34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2425</v>
      </c>
      <c r="E42" s="136"/>
      <c r="F42" s="136"/>
      <c r="G42" s="136">
        <f>'実質公債費比率（分子）の構造'!L$52</f>
        <v>2344</v>
      </c>
      <c r="H42" s="136"/>
      <c r="I42" s="136"/>
      <c r="J42" s="136">
        <f>'実質公債費比率（分子）の構造'!M$52</f>
        <v>2334</v>
      </c>
      <c r="K42" s="136"/>
      <c r="L42" s="136"/>
      <c r="M42" s="136">
        <f>'実質公債費比率（分子）の構造'!N$52</f>
        <v>2334</v>
      </c>
      <c r="N42" s="136"/>
      <c r="O42" s="136"/>
      <c r="P42" s="136">
        <f>'実質公債費比率（分子）の構造'!O$52</f>
        <v>2310</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1</v>
      </c>
      <c r="L43" s="136"/>
      <c r="M43" s="136"/>
      <c r="N43" s="136">
        <f>'実質公債費比率（分子）の構造'!O$51</f>
        <v>0</v>
      </c>
      <c r="O43" s="136"/>
      <c r="P43" s="136"/>
    </row>
    <row r="44" spans="1:16">
      <c r="A44" s="136" t="s">
        <v>53</v>
      </c>
      <c r="B44" s="136">
        <f>'実質公債費比率（分子）の構造'!K$50</f>
        <v>740</v>
      </c>
      <c r="C44" s="136"/>
      <c r="D44" s="136"/>
      <c r="E44" s="136">
        <f>'実質公債費比率（分子）の構造'!L$50</f>
        <v>704</v>
      </c>
      <c r="F44" s="136"/>
      <c r="G44" s="136"/>
      <c r="H44" s="136">
        <f>'実質公債費比率（分子）の構造'!M$50</f>
        <v>819</v>
      </c>
      <c r="I44" s="136"/>
      <c r="J44" s="136"/>
      <c r="K44" s="136">
        <f>'実質公債費比率（分子）の構造'!N$50</f>
        <v>552</v>
      </c>
      <c r="L44" s="136"/>
      <c r="M44" s="136"/>
      <c r="N44" s="136">
        <f>'実質公債費比率（分子）の構造'!O$50</f>
        <v>893</v>
      </c>
      <c r="O44" s="136"/>
      <c r="P44" s="136"/>
    </row>
    <row r="45" spans="1:16">
      <c r="A45" s="136" t="s">
        <v>54</v>
      </c>
      <c r="B45" s="136">
        <f>'実質公債費比率（分子）の構造'!K$49</f>
        <v>359</v>
      </c>
      <c r="C45" s="136"/>
      <c r="D45" s="136"/>
      <c r="E45" s="136">
        <f>'実質公債費比率（分子）の構造'!L$49</f>
        <v>328</v>
      </c>
      <c r="F45" s="136"/>
      <c r="G45" s="136"/>
      <c r="H45" s="136">
        <f>'実質公債費比率（分子）の構造'!M$49</f>
        <v>313</v>
      </c>
      <c r="I45" s="136"/>
      <c r="J45" s="136"/>
      <c r="K45" s="136">
        <f>'実質公債費比率（分子）の構造'!N$49</f>
        <v>199</v>
      </c>
      <c r="L45" s="136"/>
      <c r="M45" s="136"/>
      <c r="N45" s="136">
        <f>'実質公債費比率（分子）の構造'!O$49</f>
        <v>186</v>
      </c>
      <c r="O45" s="136"/>
      <c r="P45" s="136"/>
    </row>
    <row r="46" spans="1:16">
      <c r="A46" s="136" t="s">
        <v>55</v>
      </c>
      <c r="B46" s="136">
        <f>'実質公債費比率（分子）の構造'!K$48</f>
        <v>898</v>
      </c>
      <c r="C46" s="136"/>
      <c r="D46" s="136"/>
      <c r="E46" s="136">
        <f>'実質公債費比率（分子）の構造'!L$48</f>
        <v>863</v>
      </c>
      <c r="F46" s="136"/>
      <c r="G46" s="136"/>
      <c r="H46" s="136">
        <f>'実質公債費比率（分子）の構造'!M$48</f>
        <v>859</v>
      </c>
      <c r="I46" s="136"/>
      <c r="J46" s="136"/>
      <c r="K46" s="136">
        <f>'実質公債費比率（分子）の構造'!N$48</f>
        <v>878</v>
      </c>
      <c r="L46" s="136"/>
      <c r="M46" s="136"/>
      <c r="N46" s="136">
        <f>'実質公債費比率（分子）の構造'!O$48</f>
        <v>896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2869</v>
      </c>
      <c r="C49" s="136"/>
      <c r="D49" s="136"/>
      <c r="E49" s="136">
        <f>'実質公債費比率（分子）の構造'!L$45</f>
        <v>2728</v>
      </c>
      <c r="F49" s="136"/>
      <c r="G49" s="136"/>
      <c r="H49" s="136">
        <f>'実質公債費比率（分子）の構造'!M$45</f>
        <v>2610</v>
      </c>
      <c r="I49" s="136"/>
      <c r="J49" s="136"/>
      <c r="K49" s="136">
        <f>'実質公債費比率（分子）の構造'!N$45</f>
        <v>2569</v>
      </c>
      <c r="L49" s="136"/>
      <c r="M49" s="136"/>
      <c r="N49" s="136">
        <f>'実質公債費比率（分子）の構造'!O$45</f>
        <v>2539</v>
      </c>
      <c r="O49" s="136"/>
      <c r="P49" s="136"/>
    </row>
    <row r="50" spans="1:16">
      <c r="A50" s="136" t="s">
        <v>59</v>
      </c>
      <c r="B50" s="136" t="e">
        <f>NA()</f>
        <v>#N/A</v>
      </c>
      <c r="C50" s="136">
        <f>IF(ISNUMBER('実質公債費比率（分子）の構造'!K$53),'実質公債費比率（分子）の構造'!K$53,NA())</f>
        <v>2441</v>
      </c>
      <c r="D50" s="136" t="e">
        <f>NA()</f>
        <v>#N/A</v>
      </c>
      <c r="E50" s="136" t="e">
        <f>NA()</f>
        <v>#N/A</v>
      </c>
      <c r="F50" s="136">
        <f>IF(ISNUMBER('実質公債費比率（分子）の構造'!L$53),'実質公債費比率（分子）の構造'!L$53,NA())</f>
        <v>2279</v>
      </c>
      <c r="G50" s="136" t="e">
        <f>NA()</f>
        <v>#N/A</v>
      </c>
      <c r="H50" s="136" t="e">
        <f>NA()</f>
        <v>#N/A</v>
      </c>
      <c r="I50" s="136">
        <f>IF(ISNUMBER('実質公債費比率（分子）の構造'!M$53),'実質公債費比率（分子）の構造'!M$53,NA())</f>
        <v>2267</v>
      </c>
      <c r="J50" s="136" t="e">
        <f>NA()</f>
        <v>#N/A</v>
      </c>
      <c r="K50" s="136" t="e">
        <f>NA()</f>
        <v>#N/A</v>
      </c>
      <c r="L50" s="136">
        <f>IF(ISNUMBER('実質公債費比率（分子）の構造'!N$53),'実質公債費比率（分子）の構造'!N$53,NA())</f>
        <v>1865</v>
      </c>
      <c r="M50" s="136" t="e">
        <f>NA()</f>
        <v>#N/A</v>
      </c>
      <c r="N50" s="136" t="e">
        <f>NA()</f>
        <v>#N/A</v>
      </c>
      <c r="O50" s="136">
        <f>IF(ISNUMBER('実質公債費比率（分子）の構造'!O$53),'実質公債費比率（分子）の構造'!O$53,NA())</f>
        <v>2204</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23684</v>
      </c>
      <c r="E56" s="135"/>
      <c r="F56" s="135"/>
      <c r="G56" s="135">
        <f>'将来負担比率（分子）の構造'!J$51</f>
        <v>24262</v>
      </c>
      <c r="H56" s="135"/>
      <c r="I56" s="135"/>
      <c r="J56" s="135">
        <f>'将来負担比率（分子）の構造'!K$51</f>
        <v>24404</v>
      </c>
      <c r="K56" s="135"/>
      <c r="L56" s="135"/>
      <c r="M56" s="135">
        <f>'将来負担比率（分子）の構造'!L$51</f>
        <v>24459</v>
      </c>
      <c r="N56" s="135"/>
      <c r="O56" s="135"/>
      <c r="P56" s="135">
        <f>'将来負担比率（分子）の構造'!M$51</f>
        <v>25132</v>
      </c>
    </row>
    <row r="57" spans="1:16">
      <c r="A57" s="135" t="s">
        <v>35</v>
      </c>
      <c r="B57" s="135"/>
      <c r="C57" s="135"/>
      <c r="D57" s="135">
        <f>'将来負担比率（分子）の構造'!I$50</f>
        <v>853</v>
      </c>
      <c r="E57" s="135"/>
      <c r="F57" s="135"/>
      <c r="G57" s="135">
        <f>'将来負担比率（分子）の構造'!J$50</f>
        <v>760</v>
      </c>
      <c r="H57" s="135"/>
      <c r="I57" s="135"/>
      <c r="J57" s="135">
        <f>'将来負担比率（分子）の構造'!K$50</f>
        <v>686</v>
      </c>
      <c r="K57" s="135"/>
      <c r="L57" s="135"/>
      <c r="M57" s="135">
        <f>'将来負担比率（分子）の構造'!L$50</f>
        <v>588</v>
      </c>
      <c r="N57" s="135"/>
      <c r="O57" s="135"/>
      <c r="P57" s="135">
        <f>'将来負担比率（分子）の構造'!M$50</f>
        <v>489</v>
      </c>
    </row>
    <row r="58" spans="1:16">
      <c r="A58" s="135" t="s">
        <v>34</v>
      </c>
      <c r="B58" s="135"/>
      <c r="C58" s="135"/>
      <c r="D58" s="135">
        <f>'将来負担比率（分子）の構造'!I$49</f>
        <v>3378</v>
      </c>
      <c r="E58" s="135"/>
      <c r="F58" s="135"/>
      <c r="G58" s="135">
        <f>'将来負担比率（分子）の構造'!J$49</f>
        <v>4570</v>
      </c>
      <c r="H58" s="135"/>
      <c r="I58" s="135"/>
      <c r="J58" s="135">
        <f>'将来負担比率（分子）の構造'!K$49</f>
        <v>5076</v>
      </c>
      <c r="K58" s="135"/>
      <c r="L58" s="135"/>
      <c r="M58" s="135">
        <f>'将来負担比率（分子）の構造'!L$49</f>
        <v>5903</v>
      </c>
      <c r="N58" s="135"/>
      <c r="O58" s="135"/>
      <c r="P58" s="135">
        <f>'将来負担比率（分子）の構造'!M$49</f>
        <v>6601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643</v>
      </c>
      <c r="C61" s="135"/>
      <c r="D61" s="135"/>
      <c r="E61" s="135">
        <f>'将来負担比率（分子）の構造'!J$46</f>
        <v>543</v>
      </c>
      <c r="F61" s="135"/>
      <c r="G61" s="135"/>
      <c r="H61" s="135">
        <f>'将来負担比率（分子）の構造'!K$46</f>
        <v>192</v>
      </c>
      <c r="I61" s="135"/>
      <c r="J61" s="135"/>
      <c r="K61" s="135">
        <f>'将来負担比率（分子）の構造'!L$46</f>
        <v>70</v>
      </c>
      <c r="L61" s="135"/>
      <c r="M61" s="135"/>
      <c r="N61" s="135">
        <f>'将来負担比率（分子）の構造'!M$46</f>
        <v>55</v>
      </c>
      <c r="O61" s="135"/>
      <c r="P61" s="135"/>
    </row>
    <row r="62" spans="1:16">
      <c r="A62" s="135" t="s">
        <v>29</v>
      </c>
      <c r="B62" s="135">
        <f>'将来負担比率（分子）の構造'!I$45</f>
        <v>6008</v>
      </c>
      <c r="C62" s="135"/>
      <c r="D62" s="135"/>
      <c r="E62" s="135">
        <f>'将来負担比率（分子）の構造'!J$45</f>
        <v>5960</v>
      </c>
      <c r="F62" s="135"/>
      <c r="G62" s="135"/>
      <c r="H62" s="135">
        <f>'将来負担比率（分子）の構造'!K$45</f>
        <v>5990</v>
      </c>
      <c r="I62" s="135"/>
      <c r="J62" s="135"/>
      <c r="K62" s="135">
        <f>'将来負担比率（分子）の構造'!L$45</f>
        <v>5946</v>
      </c>
      <c r="L62" s="135"/>
      <c r="M62" s="135"/>
      <c r="N62" s="135">
        <f>'将来負担比率（分子）の構造'!M$45</f>
        <v>5191</v>
      </c>
      <c r="O62" s="135"/>
      <c r="P62" s="135"/>
    </row>
    <row r="63" spans="1:16">
      <c r="A63" s="135" t="s">
        <v>28</v>
      </c>
      <c r="B63" s="135">
        <f>'将来負担比率（分子）の構造'!I$44</f>
        <v>1779</v>
      </c>
      <c r="C63" s="135"/>
      <c r="D63" s="135"/>
      <c r="E63" s="135">
        <f>'将来負担比率（分子）の構造'!J$44</f>
        <v>1413</v>
      </c>
      <c r="F63" s="135"/>
      <c r="G63" s="135"/>
      <c r="H63" s="135">
        <f>'将来負担比率（分子）の構造'!K$44</f>
        <v>1048</v>
      </c>
      <c r="I63" s="135"/>
      <c r="J63" s="135"/>
      <c r="K63" s="135">
        <f>'将来負担比率（分子）の構造'!L$44</f>
        <v>902</v>
      </c>
      <c r="L63" s="135"/>
      <c r="M63" s="135"/>
      <c r="N63" s="135">
        <f>'将来負担比率（分子）の構造'!M$44</f>
        <v>786</v>
      </c>
      <c r="O63" s="135"/>
      <c r="P63" s="135"/>
    </row>
    <row r="64" spans="1:16">
      <c r="A64" s="135" t="s">
        <v>27</v>
      </c>
      <c r="B64" s="135">
        <f>'将来負担比率（分子）の構造'!I$43</f>
        <v>11958</v>
      </c>
      <c r="C64" s="135"/>
      <c r="D64" s="135"/>
      <c r="E64" s="135">
        <f>'将来負担比率（分子）の構造'!J$43</f>
        <v>11572</v>
      </c>
      <c r="F64" s="135"/>
      <c r="G64" s="135"/>
      <c r="H64" s="135">
        <f>'将来負担比率（分子）の構造'!K$43</f>
        <v>11441</v>
      </c>
      <c r="I64" s="135"/>
      <c r="J64" s="135"/>
      <c r="K64" s="135">
        <f>'将来負担比率（分子）の構造'!L$43</f>
        <v>11267</v>
      </c>
      <c r="L64" s="135"/>
      <c r="M64" s="135"/>
      <c r="N64" s="135">
        <f>'将来負担比率（分子）の構造'!M$43</f>
        <v>11248</v>
      </c>
      <c r="O64" s="135"/>
      <c r="P64" s="135"/>
    </row>
    <row r="65" spans="1:16">
      <c r="A65" s="135" t="s">
        <v>26</v>
      </c>
      <c r="B65" s="135">
        <f>'将来負担比率（分子）の構造'!I$42</f>
        <v>2797</v>
      </c>
      <c r="C65" s="135"/>
      <c r="D65" s="135"/>
      <c r="E65" s="135">
        <f>'将来負担比率（分子）の構造'!J$42</f>
        <v>2188</v>
      </c>
      <c r="F65" s="135"/>
      <c r="G65" s="135"/>
      <c r="H65" s="135">
        <f>'将来負担比率（分子）の構造'!K$42</f>
        <v>1706</v>
      </c>
      <c r="I65" s="135"/>
      <c r="J65" s="135"/>
      <c r="K65" s="135">
        <f>'将来負担比率（分子）の構造'!L$42</f>
        <v>1289</v>
      </c>
      <c r="L65" s="135"/>
      <c r="M65" s="135"/>
      <c r="N65" s="135">
        <f>'将来負担比率（分子）の構造'!M$42</f>
        <v>569</v>
      </c>
      <c r="O65" s="135"/>
      <c r="P65" s="135"/>
    </row>
    <row r="66" spans="1:16">
      <c r="A66" s="135" t="s">
        <v>25</v>
      </c>
      <c r="B66" s="135">
        <f>'将来負担比率（分子）の構造'!I$41</f>
        <v>24494</v>
      </c>
      <c r="C66" s="135"/>
      <c r="D66" s="135"/>
      <c r="E66" s="135">
        <f>'将来負担比率（分子）の構造'!J$41</f>
        <v>24302</v>
      </c>
      <c r="F66" s="135"/>
      <c r="G66" s="135"/>
      <c r="H66" s="135">
        <f>'将来負担比率（分子）の構造'!K$41</f>
        <v>23813</v>
      </c>
      <c r="I66" s="135"/>
      <c r="J66" s="135"/>
      <c r="K66" s="135">
        <f>'将来負担比率（分子）の構造'!L$41</f>
        <v>23756</v>
      </c>
      <c r="L66" s="135"/>
      <c r="M66" s="135"/>
      <c r="N66" s="135">
        <f>'将来負担比率（分子）の構造'!M$41</f>
        <v>23990</v>
      </c>
      <c r="O66" s="135"/>
      <c r="P66" s="135"/>
    </row>
    <row r="67" spans="1:16">
      <c r="A67" s="135" t="s">
        <v>63</v>
      </c>
      <c r="B67" s="135" t="e">
        <f>NA()</f>
        <v>#N/A</v>
      </c>
      <c r="C67" s="135">
        <f>IF(ISNUMBER('将来負担比率（分子）の構造'!I$52), IF('将来負担比率（分子）の構造'!I$52 &lt; 0, 0, '将来負担比率（分子）の構造'!I$52), NA())</f>
        <v>19764</v>
      </c>
      <c r="D67" s="135" t="e">
        <f>NA()</f>
        <v>#N/A</v>
      </c>
      <c r="E67" s="135" t="e">
        <f>NA()</f>
        <v>#N/A</v>
      </c>
      <c r="F67" s="135">
        <f>IF(ISNUMBER('将来負担比率（分子）の構造'!J$52), IF('将来負担比率（分子）の構造'!J$52 &lt; 0, 0, '将来負担比率（分子）の構造'!J$52), NA())</f>
        <v>16386</v>
      </c>
      <c r="G67" s="135" t="e">
        <f>NA()</f>
        <v>#N/A</v>
      </c>
      <c r="H67" s="135" t="e">
        <f>NA()</f>
        <v>#N/A</v>
      </c>
      <c r="I67" s="135">
        <f>IF(ISNUMBER('将来負担比率（分子）の構造'!K$52), IF('将来負担比率（分子）の構造'!K$52 &lt; 0, 0, '将来負担比率（分子）の構造'!K$52), NA())</f>
        <v>14023</v>
      </c>
      <c r="J67" s="135" t="e">
        <f>NA()</f>
        <v>#N/A</v>
      </c>
      <c r="K67" s="135" t="e">
        <f>NA()</f>
        <v>#N/A</v>
      </c>
      <c r="L67" s="135">
        <f>IF(ISNUMBER('将来負担比率（分子）の構造'!L$52), IF('将来負担比率（分子）の構造'!L$52 &lt; 0, 0, '将来負担比率（分子）の構造'!L$52), NA())</f>
        <v>12280</v>
      </c>
      <c r="M67" s="135" t="e">
        <f>NA()</f>
        <v>#N/A</v>
      </c>
      <c r="N67" s="135" t="e">
        <f>NA()</f>
        <v>#N/A</v>
      </c>
      <c r="O67" s="135">
        <f>IF(ISNUMBER('将来負担比率（分子）の構造'!M$52), IF('将来負担比率（分子）の構造'!M$52 &lt; 0, 0, '将来負担比率（分子）の構造'!M$52), NA())</f>
        <v>9617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4805457</v>
      </c>
      <c r="S5" s="581"/>
      <c r="T5" s="581"/>
      <c r="U5" s="581"/>
      <c r="V5" s="581"/>
      <c r="W5" s="581"/>
      <c r="X5" s="581"/>
      <c r="Y5" s="582"/>
      <c r="Z5" s="583">
        <v>17.8</v>
      </c>
      <c r="AA5" s="583"/>
      <c r="AB5" s="583"/>
      <c r="AC5" s="583"/>
      <c r="AD5" s="584">
        <v>4805457</v>
      </c>
      <c r="AE5" s="584"/>
      <c r="AF5" s="584"/>
      <c r="AG5" s="584"/>
      <c r="AH5" s="584"/>
      <c r="AI5" s="584"/>
      <c r="AJ5" s="584"/>
      <c r="AK5" s="584"/>
      <c r="AL5" s="585">
        <v>31.3</v>
      </c>
      <c r="AM5" s="586"/>
      <c r="AN5" s="586"/>
      <c r="AO5" s="587"/>
      <c r="AP5" s="577" t="s">
        <v>207</v>
      </c>
      <c r="AQ5" s="578"/>
      <c r="AR5" s="578"/>
      <c r="AS5" s="578"/>
      <c r="AT5" s="578"/>
      <c r="AU5" s="578"/>
      <c r="AV5" s="578"/>
      <c r="AW5" s="578"/>
      <c r="AX5" s="578"/>
      <c r="AY5" s="578"/>
      <c r="AZ5" s="578"/>
      <c r="BA5" s="578"/>
      <c r="BB5" s="578"/>
      <c r="BC5" s="578"/>
      <c r="BD5" s="578"/>
      <c r="BE5" s="578"/>
      <c r="BF5" s="579"/>
      <c r="BG5" s="591">
        <v>4777851</v>
      </c>
      <c r="BH5" s="592"/>
      <c r="BI5" s="592"/>
      <c r="BJ5" s="592"/>
      <c r="BK5" s="592"/>
      <c r="BL5" s="592"/>
      <c r="BM5" s="592"/>
      <c r="BN5" s="593"/>
      <c r="BO5" s="594">
        <v>99.4</v>
      </c>
      <c r="BP5" s="594"/>
      <c r="BQ5" s="594"/>
      <c r="BR5" s="594"/>
      <c r="BS5" s="595">
        <v>261433</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200</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c r="B6" s="588" t="s">
        <v>211</v>
      </c>
      <c r="C6" s="589"/>
      <c r="D6" s="589"/>
      <c r="E6" s="589"/>
      <c r="F6" s="589"/>
      <c r="G6" s="589"/>
      <c r="H6" s="589"/>
      <c r="I6" s="589"/>
      <c r="J6" s="589"/>
      <c r="K6" s="589"/>
      <c r="L6" s="589"/>
      <c r="M6" s="589"/>
      <c r="N6" s="589"/>
      <c r="O6" s="589"/>
      <c r="P6" s="589"/>
      <c r="Q6" s="590"/>
      <c r="R6" s="591">
        <v>306578</v>
      </c>
      <c r="S6" s="592"/>
      <c r="T6" s="592"/>
      <c r="U6" s="592"/>
      <c r="V6" s="592"/>
      <c r="W6" s="592"/>
      <c r="X6" s="592"/>
      <c r="Y6" s="593"/>
      <c r="Z6" s="594">
        <v>1.1000000000000001</v>
      </c>
      <c r="AA6" s="594"/>
      <c r="AB6" s="594"/>
      <c r="AC6" s="594"/>
      <c r="AD6" s="595">
        <v>306578</v>
      </c>
      <c r="AE6" s="595"/>
      <c r="AF6" s="595"/>
      <c r="AG6" s="595"/>
      <c r="AH6" s="595"/>
      <c r="AI6" s="595"/>
      <c r="AJ6" s="595"/>
      <c r="AK6" s="595"/>
      <c r="AL6" s="596">
        <v>2</v>
      </c>
      <c r="AM6" s="597"/>
      <c r="AN6" s="597"/>
      <c r="AO6" s="598"/>
      <c r="AP6" s="588" t="s">
        <v>212</v>
      </c>
      <c r="AQ6" s="589"/>
      <c r="AR6" s="589"/>
      <c r="AS6" s="589"/>
      <c r="AT6" s="589"/>
      <c r="AU6" s="589"/>
      <c r="AV6" s="589"/>
      <c r="AW6" s="589"/>
      <c r="AX6" s="589"/>
      <c r="AY6" s="589"/>
      <c r="AZ6" s="589"/>
      <c r="BA6" s="589"/>
      <c r="BB6" s="589"/>
      <c r="BC6" s="589"/>
      <c r="BD6" s="589"/>
      <c r="BE6" s="589"/>
      <c r="BF6" s="590"/>
      <c r="BG6" s="591">
        <v>4777851</v>
      </c>
      <c r="BH6" s="592"/>
      <c r="BI6" s="592"/>
      <c r="BJ6" s="592"/>
      <c r="BK6" s="592"/>
      <c r="BL6" s="592"/>
      <c r="BM6" s="592"/>
      <c r="BN6" s="593"/>
      <c r="BO6" s="594">
        <v>99.4</v>
      </c>
      <c r="BP6" s="594"/>
      <c r="BQ6" s="594"/>
      <c r="BR6" s="594"/>
      <c r="BS6" s="595">
        <v>261433</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275059</v>
      </c>
      <c r="CS6" s="592"/>
      <c r="CT6" s="592"/>
      <c r="CU6" s="592"/>
      <c r="CV6" s="592"/>
      <c r="CW6" s="592"/>
      <c r="CX6" s="592"/>
      <c r="CY6" s="593"/>
      <c r="CZ6" s="594">
        <v>1.1000000000000001</v>
      </c>
      <c r="DA6" s="594"/>
      <c r="DB6" s="594"/>
      <c r="DC6" s="594"/>
      <c r="DD6" s="600" t="s">
        <v>214</v>
      </c>
      <c r="DE6" s="592"/>
      <c r="DF6" s="592"/>
      <c r="DG6" s="592"/>
      <c r="DH6" s="592"/>
      <c r="DI6" s="592"/>
      <c r="DJ6" s="592"/>
      <c r="DK6" s="592"/>
      <c r="DL6" s="592"/>
      <c r="DM6" s="592"/>
      <c r="DN6" s="592"/>
      <c r="DO6" s="592"/>
      <c r="DP6" s="593"/>
      <c r="DQ6" s="600">
        <v>275059</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9988</v>
      </c>
      <c r="S7" s="592"/>
      <c r="T7" s="592"/>
      <c r="U7" s="592"/>
      <c r="V7" s="592"/>
      <c r="W7" s="592"/>
      <c r="X7" s="592"/>
      <c r="Y7" s="593"/>
      <c r="Z7" s="594">
        <v>0</v>
      </c>
      <c r="AA7" s="594"/>
      <c r="AB7" s="594"/>
      <c r="AC7" s="594"/>
      <c r="AD7" s="595">
        <v>9988</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1904940</v>
      </c>
      <c r="BH7" s="592"/>
      <c r="BI7" s="592"/>
      <c r="BJ7" s="592"/>
      <c r="BK7" s="592"/>
      <c r="BL7" s="592"/>
      <c r="BM7" s="592"/>
      <c r="BN7" s="593"/>
      <c r="BO7" s="594">
        <v>39.6</v>
      </c>
      <c r="BP7" s="594"/>
      <c r="BQ7" s="594"/>
      <c r="BR7" s="594"/>
      <c r="BS7" s="595" t="s">
        <v>214</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5474139</v>
      </c>
      <c r="CS7" s="592"/>
      <c r="CT7" s="592"/>
      <c r="CU7" s="592"/>
      <c r="CV7" s="592"/>
      <c r="CW7" s="592"/>
      <c r="CX7" s="592"/>
      <c r="CY7" s="593"/>
      <c r="CZ7" s="594">
        <v>21.2</v>
      </c>
      <c r="DA7" s="594"/>
      <c r="DB7" s="594"/>
      <c r="DC7" s="594"/>
      <c r="DD7" s="600">
        <v>1801604</v>
      </c>
      <c r="DE7" s="592"/>
      <c r="DF7" s="592"/>
      <c r="DG7" s="592"/>
      <c r="DH7" s="592"/>
      <c r="DI7" s="592"/>
      <c r="DJ7" s="592"/>
      <c r="DK7" s="592"/>
      <c r="DL7" s="592"/>
      <c r="DM7" s="592"/>
      <c r="DN7" s="592"/>
      <c r="DO7" s="592"/>
      <c r="DP7" s="593"/>
      <c r="DQ7" s="600">
        <v>3576765</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13055</v>
      </c>
      <c r="S8" s="592"/>
      <c r="T8" s="592"/>
      <c r="U8" s="592"/>
      <c r="V8" s="592"/>
      <c r="W8" s="592"/>
      <c r="X8" s="592"/>
      <c r="Y8" s="593"/>
      <c r="Z8" s="594">
        <v>0</v>
      </c>
      <c r="AA8" s="594"/>
      <c r="AB8" s="594"/>
      <c r="AC8" s="594"/>
      <c r="AD8" s="595">
        <v>13055</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67324</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6612777</v>
      </c>
      <c r="CS8" s="592"/>
      <c r="CT8" s="592"/>
      <c r="CU8" s="592"/>
      <c r="CV8" s="592"/>
      <c r="CW8" s="592"/>
      <c r="CX8" s="592"/>
      <c r="CY8" s="593"/>
      <c r="CZ8" s="594">
        <v>25.6</v>
      </c>
      <c r="DA8" s="594"/>
      <c r="DB8" s="594"/>
      <c r="DC8" s="594"/>
      <c r="DD8" s="600">
        <v>64347</v>
      </c>
      <c r="DE8" s="592"/>
      <c r="DF8" s="592"/>
      <c r="DG8" s="592"/>
      <c r="DH8" s="592"/>
      <c r="DI8" s="592"/>
      <c r="DJ8" s="592"/>
      <c r="DK8" s="592"/>
      <c r="DL8" s="592"/>
      <c r="DM8" s="592"/>
      <c r="DN8" s="592"/>
      <c r="DO8" s="592"/>
      <c r="DP8" s="593"/>
      <c r="DQ8" s="600">
        <v>3793777</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17628</v>
      </c>
      <c r="S9" s="592"/>
      <c r="T9" s="592"/>
      <c r="U9" s="592"/>
      <c r="V9" s="592"/>
      <c r="W9" s="592"/>
      <c r="X9" s="592"/>
      <c r="Y9" s="593"/>
      <c r="Z9" s="594">
        <v>0.1</v>
      </c>
      <c r="AA9" s="594"/>
      <c r="AB9" s="594"/>
      <c r="AC9" s="594"/>
      <c r="AD9" s="595">
        <v>17628</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1590347</v>
      </c>
      <c r="BH9" s="592"/>
      <c r="BI9" s="592"/>
      <c r="BJ9" s="592"/>
      <c r="BK9" s="592"/>
      <c r="BL9" s="592"/>
      <c r="BM9" s="592"/>
      <c r="BN9" s="593"/>
      <c r="BO9" s="594">
        <v>33.1</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1679339</v>
      </c>
      <c r="CS9" s="592"/>
      <c r="CT9" s="592"/>
      <c r="CU9" s="592"/>
      <c r="CV9" s="592"/>
      <c r="CW9" s="592"/>
      <c r="CX9" s="592"/>
      <c r="CY9" s="593"/>
      <c r="CZ9" s="594">
        <v>6.5</v>
      </c>
      <c r="DA9" s="594"/>
      <c r="DB9" s="594"/>
      <c r="DC9" s="594"/>
      <c r="DD9" s="600">
        <v>29246</v>
      </c>
      <c r="DE9" s="592"/>
      <c r="DF9" s="592"/>
      <c r="DG9" s="592"/>
      <c r="DH9" s="592"/>
      <c r="DI9" s="592"/>
      <c r="DJ9" s="592"/>
      <c r="DK9" s="592"/>
      <c r="DL9" s="592"/>
      <c r="DM9" s="592"/>
      <c r="DN9" s="592"/>
      <c r="DO9" s="592"/>
      <c r="DP9" s="593"/>
      <c r="DQ9" s="600">
        <v>1494062</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445125</v>
      </c>
      <c r="S10" s="592"/>
      <c r="T10" s="592"/>
      <c r="U10" s="592"/>
      <c r="V10" s="592"/>
      <c r="W10" s="592"/>
      <c r="X10" s="592"/>
      <c r="Y10" s="593"/>
      <c r="Z10" s="594">
        <v>1.6</v>
      </c>
      <c r="AA10" s="594"/>
      <c r="AB10" s="594"/>
      <c r="AC10" s="594"/>
      <c r="AD10" s="595">
        <v>445125</v>
      </c>
      <c r="AE10" s="595"/>
      <c r="AF10" s="595"/>
      <c r="AG10" s="595"/>
      <c r="AH10" s="595"/>
      <c r="AI10" s="595"/>
      <c r="AJ10" s="595"/>
      <c r="AK10" s="595"/>
      <c r="AL10" s="596">
        <v>2.9</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104695</v>
      </c>
      <c r="BH10" s="592"/>
      <c r="BI10" s="592"/>
      <c r="BJ10" s="592"/>
      <c r="BK10" s="592"/>
      <c r="BL10" s="592"/>
      <c r="BM10" s="592"/>
      <c r="BN10" s="593"/>
      <c r="BO10" s="594">
        <v>2.2000000000000002</v>
      </c>
      <c r="BP10" s="594"/>
      <c r="BQ10" s="594"/>
      <c r="BR10" s="594"/>
      <c r="BS10" s="600" t="s">
        <v>112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275704</v>
      </c>
      <c r="CS10" s="592"/>
      <c r="CT10" s="592"/>
      <c r="CU10" s="592"/>
      <c r="CV10" s="592"/>
      <c r="CW10" s="592"/>
      <c r="CX10" s="592"/>
      <c r="CY10" s="593"/>
      <c r="CZ10" s="594">
        <v>1.1000000000000001</v>
      </c>
      <c r="DA10" s="594"/>
      <c r="DB10" s="594"/>
      <c r="DC10" s="594"/>
      <c r="DD10" s="600" t="s">
        <v>112</v>
      </c>
      <c r="DE10" s="592"/>
      <c r="DF10" s="592"/>
      <c r="DG10" s="592"/>
      <c r="DH10" s="592"/>
      <c r="DI10" s="592"/>
      <c r="DJ10" s="592"/>
      <c r="DK10" s="592"/>
      <c r="DL10" s="592"/>
      <c r="DM10" s="592"/>
      <c r="DN10" s="592"/>
      <c r="DO10" s="592"/>
      <c r="DP10" s="593"/>
      <c r="DQ10" s="600">
        <v>26709</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142574</v>
      </c>
      <c r="BH11" s="592"/>
      <c r="BI11" s="592"/>
      <c r="BJ11" s="592"/>
      <c r="BK11" s="592"/>
      <c r="BL11" s="592"/>
      <c r="BM11" s="592"/>
      <c r="BN11" s="593"/>
      <c r="BO11" s="594">
        <v>3</v>
      </c>
      <c r="BP11" s="594"/>
      <c r="BQ11" s="594"/>
      <c r="BR11" s="594"/>
      <c r="BS11" s="600" t="s">
        <v>112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1387386</v>
      </c>
      <c r="CS11" s="592"/>
      <c r="CT11" s="592"/>
      <c r="CU11" s="592"/>
      <c r="CV11" s="592"/>
      <c r="CW11" s="592"/>
      <c r="CX11" s="592"/>
      <c r="CY11" s="593"/>
      <c r="CZ11" s="594">
        <v>5.4</v>
      </c>
      <c r="DA11" s="594"/>
      <c r="DB11" s="594"/>
      <c r="DC11" s="594"/>
      <c r="DD11" s="600">
        <v>75168</v>
      </c>
      <c r="DE11" s="592"/>
      <c r="DF11" s="592"/>
      <c r="DG11" s="592"/>
      <c r="DH11" s="592"/>
      <c r="DI11" s="592"/>
      <c r="DJ11" s="592"/>
      <c r="DK11" s="592"/>
      <c r="DL11" s="592"/>
      <c r="DM11" s="592"/>
      <c r="DN11" s="592"/>
      <c r="DO11" s="592"/>
      <c r="DP11" s="593"/>
      <c r="DQ11" s="600">
        <v>1063753</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2373207</v>
      </c>
      <c r="BH12" s="592"/>
      <c r="BI12" s="592"/>
      <c r="BJ12" s="592"/>
      <c r="BK12" s="592"/>
      <c r="BL12" s="592"/>
      <c r="BM12" s="592"/>
      <c r="BN12" s="593"/>
      <c r="BO12" s="594">
        <v>49.4</v>
      </c>
      <c r="BP12" s="594"/>
      <c r="BQ12" s="594"/>
      <c r="BR12" s="594"/>
      <c r="BS12" s="600">
        <v>261433</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1231836</v>
      </c>
      <c r="CS12" s="592"/>
      <c r="CT12" s="592"/>
      <c r="CU12" s="592"/>
      <c r="CV12" s="592"/>
      <c r="CW12" s="592"/>
      <c r="CX12" s="592"/>
      <c r="CY12" s="593"/>
      <c r="CZ12" s="594">
        <v>4.8</v>
      </c>
      <c r="DA12" s="594"/>
      <c r="DB12" s="594"/>
      <c r="DC12" s="594"/>
      <c r="DD12" s="600">
        <v>158140</v>
      </c>
      <c r="DE12" s="592"/>
      <c r="DF12" s="592"/>
      <c r="DG12" s="592"/>
      <c r="DH12" s="592"/>
      <c r="DI12" s="592"/>
      <c r="DJ12" s="592"/>
      <c r="DK12" s="592"/>
      <c r="DL12" s="592"/>
      <c r="DM12" s="592"/>
      <c r="DN12" s="592"/>
      <c r="DO12" s="592"/>
      <c r="DP12" s="593"/>
      <c r="DQ12" s="600">
        <v>655604</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83933</v>
      </c>
      <c r="S13" s="592"/>
      <c r="T13" s="592"/>
      <c r="U13" s="592"/>
      <c r="V13" s="592"/>
      <c r="W13" s="592"/>
      <c r="X13" s="592"/>
      <c r="Y13" s="593"/>
      <c r="Z13" s="594">
        <v>0.3</v>
      </c>
      <c r="AA13" s="594"/>
      <c r="AB13" s="594"/>
      <c r="AC13" s="594"/>
      <c r="AD13" s="595">
        <v>83933</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2357690</v>
      </c>
      <c r="BH13" s="592"/>
      <c r="BI13" s="592"/>
      <c r="BJ13" s="592"/>
      <c r="BK13" s="592"/>
      <c r="BL13" s="592"/>
      <c r="BM13" s="592"/>
      <c r="BN13" s="593"/>
      <c r="BO13" s="594">
        <v>49.1</v>
      </c>
      <c r="BP13" s="594"/>
      <c r="BQ13" s="594"/>
      <c r="BR13" s="594"/>
      <c r="BS13" s="600">
        <v>261433</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2777101</v>
      </c>
      <c r="CS13" s="592"/>
      <c r="CT13" s="592"/>
      <c r="CU13" s="592"/>
      <c r="CV13" s="592"/>
      <c r="CW13" s="592"/>
      <c r="CX13" s="592"/>
      <c r="CY13" s="593"/>
      <c r="CZ13" s="594">
        <v>10.8</v>
      </c>
      <c r="DA13" s="594"/>
      <c r="DB13" s="594"/>
      <c r="DC13" s="594"/>
      <c r="DD13" s="600">
        <v>1089198</v>
      </c>
      <c r="DE13" s="592"/>
      <c r="DF13" s="592"/>
      <c r="DG13" s="592"/>
      <c r="DH13" s="592"/>
      <c r="DI13" s="592"/>
      <c r="DJ13" s="592"/>
      <c r="DK13" s="592"/>
      <c r="DL13" s="592"/>
      <c r="DM13" s="592"/>
      <c r="DN13" s="592"/>
      <c r="DO13" s="592"/>
      <c r="DP13" s="593"/>
      <c r="DQ13" s="600">
        <v>2125477</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120524</v>
      </c>
      <c r="BH14" s="592"/>
      <c r="BI14" s="592"/>
      <c r="BJ14" s="592"/>
      <c r="BK14" s="592"/>
      <c r="BL14" s="592"/>
      <c r="BM14" s="592"/>
      <c r="BN14" s="593"/>
      <c r="BO14" s="594">
        <v>2.5</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990535</v>
      </c>
      <c r="CS14" s="592"/>
      <c r="CT14" s="592"/>
      <c r="CU14" s="592"/>
      <c r="CV14" s="592"/>
      <c r="CW14" s="592"/>
      <c r="CX14" s="592"/>
      <c r="CY14" s="593"/>
      <c r="CZ14" s="594">
        <v>3.8</v>
      </c>
      <c r="DA14" s="594"/>
      <c r="DB14" s="594"/>
      <c r="DC14" s="594"/>
      <c r="DD14" s="600">
        <v>28057</v>
      </c>
      <c r="DE14" s="592"/>
      <c r="DF14" s="592"/>
      <c r="DG14" s="592"/>
      <c r="DH14" s="592"/>
      <c r="DI14" s="592"/>
      <c r="DJ14" s="592"/>
      <c r="DK14" s="592"/>
      <c r="DL14" s="592"/>
      <c r="DM14" s="592"/>
      <c r="DN14" s="592"/>
      <c r="DO14" s="592"/>
      <c r="DP14" s="593"/>
      <c r="DQ14" s="600">
        <v>969060</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15015</v>
      </c>
      <c r="S15" s="592"/>
      <c r="T15" s="592"/>
      <c r="U15" s="592"/>
      <c r="V15" s="592"/>
      <c r="W15" s="592"/>
      <c r="X15" s="592"/>
      <c r="Y15" s="593"/>
      <c r="Z15" s="594">
        <v>0.1</v>
      </c>
      <c r="AA15" s="594"/>
      <c r="AB15" s="594"/>
      <c r="AC15" s="594"/>
      <c r="AD15" s="595">
        <v>15015</v>
      </c>
      <c r="AE15" s="595"/>
      <c r="AF15" s="595"/>
      <c r="AG15" s="595"/>
      <c r="AH15" s="595"/>
      <c r="AI15" s="595"/>
      <c r="AJ15" s="595"/>
      <c r="AK15" s="595"/>
      <c r="AL15" s="596">
        <v>0.1</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379180</v>
      </c>
      <c r="BH15" s="592"/>
      <c r="BI15" s="592"/>
      <c r="BJ15" s="592"/>
      <c r="BK15" s="592"/>
      <c r="BL15" s="592"/>
      <c r="BM15" s="592"/>
      <c r="BN15" s="593"/>
      <c r="BO15" s="594">
        <v>7.9</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2390795</v>
      </c>
      <c r="CS15" s="592"/>
      <c r="CT15" s="592"/>
      <c r="CU15" s="592"/>
      <c r="CV15" s="592"/>
      <c r="CW15" s="592"/>
      <c r="CX15" s="592"/>
      <c r="CY15" s="593"/>
      <c r="CZ15" s="594">
        <v>9.3000000000000007</v>
      </c>
      <c r="DA15" s="594"/>
      <c r="DB15" s="594"/>
      <c r="DC15" s="594"/>
      <c r="DD15" s="600">
        <v>469662</v>
      </c>
      <c r="DE15" s="592"/>
      <c r="DF15" s="592"/>
      <c r="DG15" s="592"/>
      <c r="DH15" s="592"/>
      <c r="DI15" s="592"/>
      <c r="DJ15" s="592"/>
      <c r="DK15" s="592"/>
      <c r="DL15" s="592"/>
      <c r="DM15" s="592"/>
      <c r="DN15" s="592"/>
      <c r="DO15" s="592"/>
      <c r="DP15" s="593"/>
      <c r="DQ15" s="600">
        <v>1873027</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11006747</v>
      </c>
      <c r="S16" s="592"/>
      <c r="T16" s="592"/>
      <c r="U16" s="592"/>
      <c r="V16" s="592"/>
      <c r="W16" s="592"/>
      <c r="X16" s="592"/>
      <c r="Y16" s="593"/>
      <c r="Z16" s="594">
        <v>40.799999999999997</v>
      </c>
      <c r="AA16" s="594"/>
      <c r="AB16" s="594"/>
      <c r="AC16" s="594"/>
      <c r="AD16" s="595">
        <v>9629963</v>
      </c>
      <c r="AE16" s="595"/>
      <c r="AF16" s="595"/>
      <c r="AG16" s="595"/>
      <c r="AH16" s="595"/>
      <c r="AI16" s="595"/>
      <c r="AJ16" s="595"/>
      <c r="AK16" s="595"/>
      <c r="AL16" s="596">
        <v>62.6</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236121</v>
      </c>
      <c r="CS16" s="592"/>
      <c r="CT16" s="592"/>
      <c r="CU16" s="592"/>
      <c r="CV16" s="592"/>
      <c r="CW16" s="592"/>
      <c r="CX16" s="592"/>
      <c r="CY16" s="593"/>
      <c r="CZ16" s="594">
        <v>0.9</v>
      </c>
      <c r="DA16" s="594"/>
      <c r="DB16" s="594"/>
      <c r="DC16" s="594"/>
      <c r="DD16" s="600" t="s">
        <v>112</v>
      </c>
      <c r="DE16" s="592"/>
      <c r="DF16" s="592"/>
      <c r="DG16" s="592"/>
      <c r="DH16" s="592"/>
      <c r="DI16" s="592"/>
      <c r="DJ16" s="592"/>
      <c r="DK16" s="592"/>
      <c r="DL16" s="592"/>
      <c r="DM16" s="592"/>
      <c r="DN16" s="592"/>
      <c r="DO16" s="592"/>
      <c r="DP16" s="593"/>
      <c r="DQ16" s="600">
        <v>61946</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9629963</v>
      </c>
      <c r="S17" s="592"/>
      <c r="T17" s="592"/>
      <c r="U17" s="592"/>
      <c r="V17" s="592"/>
      <c r="W17" s="592"/>
      <c r="X17" s="592"/>
      <c r="Y17" s="593"/>
      <c r="Z17" s="594">
        <v>35.700000000000003</v>
      </c>
      <c r="AA17" s="594"/>
      <c r="AB17" s="594"/>
      <c r="AC17" s="594"/>
      <c r="AD17" s="595">
        <v>9629963</v>
      </c>
      <c r="AE17" s="595"/>
      <c r="AF17" s="595"/>
      <c r="AG17" s="595"/>
      <c r="AH17" s="595"/>
      <c r="AI17" s="595"/>
      <c r="AJ17" s="595"/>
      <c r="AK17" s="595"/>
      <c r="AL17" s="596">
        <v>62.6</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2492391</v>
      </c>
      <c r="CS17" s="592"/>
      <c r="CT17" s="592"/>
      <c r="CU17" s="592"/>
      <c r="CV17" s="592"/>
      <c r="CW17" s="592"/>
      <c r="CX17" s="592"/>
      <c r="CY17" s="593"/>
      <c r="CZ17" s="594">
        <v>9.6999999999999993</v>
      </c>
      <c r="DA17" s="594"/>
      <c r="DB17" s="594"/>
      <c r="DC17" s="594"/>
      <c r="DD17" s="600" t="s">
        <v>112</v>
      </c>
      <c r="DE17" s="592"/>
      <c r="DF17" s="592"/>
      <c r="DG17" s="592"/>
      <c r="DH17" s="592"/>
      <c r="DI17" s="592"/>
      <c r="DJ17" s="592"/>
      <c r="DK17" s="592"/>
      <c r="DL17" s="592"/>
      <c r="DM17" s="592"/>
      <c r="DN17" s="592"/>
      <c r="DO17" s="592"/>
      <c r="DP17" s="593"/>
      <c r="DQ17" s="600">
        <v>2404402</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1323378</v>
      </c>
      <c r="S18" s="592"/>
      <c r="T18" s="592"/>
      <c r="U18" s="592"/>
      <c r="V18" s="592"/>
      <c r="W18" s="592"/>
      <c r="X18" s="592"/>
      <c r="Y18" s="593"/>
      <c r="Z18" s="594">
        <v>4.9000000000000004</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53406</v>
      </c>
      <c r="S19" s="592"/>
      <c r="T19" s="592"/>
      <c r="U19" s="592"/>
      <c r="V19" s="592"/>
      <c r="W19" s="592"/>
      <c r="X19" s="592"/>
      <c r="Y19" s="593"/>
      <c r="Z19" s="594">
        <v>0.2</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27606</v>
      </c>
      <c r="BH19" s="592"/>
      <c r="BI19" s="592"/>
      <c r="BJ19" s="592"/>
      <c r="BK19" s="592"/>
      <c r="BL19" s="592"/>
      <c r="BM19" s="592"/>
      <c r="BN19" s="593"/>
      <c r="BO19" s="594">
        <v>0.6</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16703526</v>
      </c>
      <c r="S20" s="592"/>
      <c r="T20" s="592"/>
      <c r="U20" s="592"/>
      <c r="V20" s="592"/>
      <c r="W20" s="592"/>
      <c r="X20" s="592"/>
      <c r="Y20" s="593"/>
      <c r="Z20" s="594">
        <v>61.9</v>
      </c>
      <c r="AA20" s="594"/>
      <c r="AB20" s="594"/>
      <c r="AC20" s="594"/>
      <c r="AD20" s="595">
        <v>15326742</v>
      </c>
      <c r="AE20" s="595"/>
      <c r="AF20" s="595"/>
      <c r="AG20" s="595"/>
      <c r="AH20" s="595"/>
      <c r="AI20" s="595"/>
      <c r="AJ20" s="595"/>
      <c r="AK20" s="595"/>
      <c r="AL20" s="596">
        <v>99.7</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27606</v>
      </c>
      <c r="BH20" s="592"/>
      <c r="BI20" s="592"/>
      <c r="BJ20" s="592"/>
      <c r="BK20" s="592"/>
      <c r="BL20" s="592"/>
      <c r="BM20" s="592"/>
      <c r="BN20" s="593"/>
      <c r="BO20" s="594">
        <v>0.6</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25823183</v>
      </c>
      <c r="CS20" s="592"/>
      <c r="CT20" s="592"/>
      <c r="CU20" s="592"/>
      <c r="CV20" s="592"/>
      <c r="CW20" s="592"/>
      <c r="CX20" s="592"/>
      <c r="CY20" s="593"/>
      <c r="CZ20" s="594">
        <v>100</v>
      </c>
      <c r="DA20" s="594"/>
      <c r="DB20" s="594"/>
      <c r="DC20" s="594"/>
      <c r="DD20" s="600">
        <v>3715422</v>
      </c>
      <c r="DE20" s="592"/>
      <c r="DF20" s="592"/>
      <c r="DG20" s="592"/>
      <c r="DH20" s="592"/>
      <c r="DI20" s="592"/>
      <c r="DJ20" s="592"/>
      <c r="DK20" s="592"/>
      <c r="DL20" s="592"/>
      <c r="DM20" s="592"/>
      <c r="DN20" s="592"/>
      <c r="DO20" s="592"/>
      <c r="DP20" s="593"/>
      <c r="DQ20" s="600">
        <v>18319641</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8907</v>
      </c>
      <c r="S21" s="592"/>
      <c r="T21" s="592"/>
      <c r="U21" s="592"/>
      <c r="V21" s="592"/>
      <c r="W21" s="592"/>
      <c r="X21" s="592"/>
      <c r="Y21" s="593"/>
      <c r="Z21" s="594">
        <v>0</v>
      </c>
      <c r="AA21" s="594"/>
      <c r="AB21" s="594"/>
      <c r="AC21" s="594"/>
      <c r="AD21" s="595">
        <v>8907</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27606</v>
      </c>
      <c r="BH21" s="592"/>
      <c r="BI21" s="592"/>
      <c r="BJ21" s="592"/>
      <c r="BK21" s="592"/>
      <c r="BL21" s="592"/>
      <c r="BM21" s="592"/>
      <c r="BN21" s="593"/>
      <c r="BO21" s="594">
        <v>0.6</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101132</v>
      </c>
      <c r="S22" s="592"/>
      <c r="T22" s="592"/>
      <c r="U22" s="592"/>
      <c r="V22" s="592"/>
      <c r="W22" s="592"/>
      <c r="X22" s="592"/>
      <c r="Y22" s="593"/>
      <c r="Z22" s="594">
        <v>0.4</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317202</v>
      </c>
      <c r="S23" s="592"/>
      <c r="T23" s="592"/>
      <c r="U23" s="592"/>
      <c r="V23" s="592"/>
      <c r="W23" s="592"/>
      <c r="X23" s="592"/>
      <c r="Y23" s="593"/>
      <c r="Z23" s="594">
        <v>1.2</v>
      </c>
      <c r="AA23" s="594"/>
      <c r="AB23" s="594"/>
      <c r="AC23" s="594"/>
      <c r="AD23" s="595">
        <v>14996</v>
      </c>
      <c r="AE23" s="595"/>
      <c r="AF23" s="595"/>
      <c r="AG23" s="595"/>
      <c r="AH23" s="595"/>
      <c r="AI23" s="595"/>
      <c r="AJ23" s="595"/>
      <c r="AK23" s="595"/>
      <c r="AL23" s="596">
        <v>0.1</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77351</v>
      </c>
      <c r="S24" s="592"/>
      <c r="T24" s="592"/>
      <c r="U24" s="592"/>
      <c r="V24" s="592"/>
      <c r="W24" s="592"/>
      <c r="X24" s="592"/>
      <c r="Y24" s="593"/>
      <c r="Z24" s="594">
        <v>0.3</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10317838</v>
      </c>
      <c r="CS24" s="581"/>
      <c r="CT24" s="581"/>
      <c r="CU24" s="581"/>
      <c r="CV24" s="581"/>
      <c r="CW24" s="581"/>
      <c r="CX24" s="581"/>
      <c r="CY24" s="582"/>
      <c r="CZ24" s="618">
        <v>40</v>
      </c>
      <c r="DA24" s="619"/>
      <c r="DB24" s="619"/>
      <c r="DC24" s="620"/>
      <c r="DD24" s="617">
        <v>7685922</v>
      </c>
      <c r="DE24" s="581"/>
      <c r="DF24" s="581"/>
      <c r="DG24" s="581"/>
      <c r="DH24" s="581"/>
      <c r="DI24" s="581"/>
      <c r="DJ24" s="581"/>
      <c r="DK24" s="582"/>
      <c r="DL24" s="617">
        <v>7485909</v>
      </c>
      <c r="DM24" s="581"/>
      <c r="DN24" s="581"/>
      <c r="DO24" s="581"/>
      <c r="DP24" s="581"/>
      <c r="DQ24" s="581"/>
      <c r="DR24" s="581"/>
      <c r="DS24" s="581"/>
      <c r="DT24" s="581"/>
      <c r="DU24" s="581"/>
      <c r="DV24" s="582"/>
      <c r="DW24" s="585">
        <v>45.7</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2318292</v>
      </c>
      <c r="S25" s="592"/>
      <c r="T25" s="592"/>
      <c r="U25" s="592"/>
      <c r="V25" s="592"/>
      <c r="W25" s="592"/>
      <c r="X25" s="592"/>
      <c r="Y25" s="593"/>
      <c r="Z25" s="594">
        <v>8.6</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4420130</v>
      </c>
      <c r="CS25" s="623"/>
      <c r="CT25" s="623"/>
      <c r="CU25" s="623"/>
      <c r="CV25" s="623"/>
      <c r="CW25" s="623"/>
      <c r="CX25" s="623"/>
      <c r="CY25" s="624"/>
      <c r="CZ25" s="625">
        <v>17.100000000000001</v>
      </c>
      <c r="DA25" s="626"/>
      <c r="DB25" s="626"/>
      <c r="DC25" s="627"/>
      <c r="DD25" s="600">
        <v>4134686</v>
      </c>
      <c r="DE25" s="623"/>
      <c r="DF25" s="623"/>
      <c r="DG25" s="623"/>
      <c r="DH25" s="623"/>
      <c r="DI25" s="623"/>
      <c r="DJ25" s="623"/>
      <c r="DK25" s="624"/>
      <c r="DL25" s="600">
        <v>3936548</v>
      </c>
      <c r="DM25" s="623"/>
      <c r="DN25" s="623"/>
      <c r="DO25" s="623"/>
      <c r="DP25" s="623"/>
      <c r="DQ25" s="623"/>
      <c r="DR25" s="623"/>
      <c r="DS25" s="623"/>
      <c r="DT25" s="623"/>
      <c r="DU25" s="623"/>
      <c r="DV25" s="624"/>
      <c r="DW25" s="596">
        <v>24</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2924433</v>
      </c>
      <c r="CS26" s="592"/>
      <c r="CT26" s="592"/>
      <c r="CU26" s="592"/>
      <c r="CV26" s="592"/>
      <c r="CW26" s="592"/>
      <c r="CX26" s="592"/>
      <c r="CY26" s="593"/>
      <c r="CZ26" s="625">
        <v>11.3</v>
      </c>
      <c r="DA26" s="626"/>
      <c r="DB26" s="626"/>
      <c r="DC26" s="627"/>
      <c r="DD26" s="600">
        <v>2652366</v>
      </c>
      <c r="DE26" s="592"/>
      <c r="DF26" s="592"/>
      <c r="DG26" s="592"/>
      <c r="DH26" s="592"/>
      <c r="DI26" s="592"/>
      <c r="DJ26" s="592"/>
      <c r="DK26" s="593"/>
      <c r="DL26" s="600" t="s">
        <v>214</v>
      </c>
      <c r="DM26" s="592"/>
      <c r="DN26" s="592"/>
      <c r="DO26" s="592"/>
      <c r="DP26" s="592"/>
      <c r="DQ26" s="592"/>
      <c r="DR26" s="592"/>
      <c r="DS26" s="592"/>
      <c r="DT26" s="592"/>
      <c r="DU26" s="592"/>
      <c r="DV26" s="593"/>
      <c r="DW26" s="596" t="s">
        <v>214</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2013574</v>
      </c>
      <c r="S27" s="592"/>
      <c r="T27" s="592"/>
      <c r="U27" s="592"/>
      <c r="V27" s="592"/>
      <c r="W27" s="592"/>
      <c r="X27" s="592"/>
      <c r="Y27" s="593"/>
      <c r="Z27" s="594">
        <v>7.5</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4805457</v>
      </c>
      <c r="BH27" s="592"/>
      <c r="BI27" s="592"/>
      <c r="BJ27" s="592"/>
      <c r="BK27" s="592"/>
      <c r="BL27" s="592"/>
      <c r="BM27" s="592"/>
      <c r="BN27" s="593"/>
      <c r="BO27" s="594">
        <v>100</v>
      </c>
      <c r="BP27" s="594"/>
      <c r="BQ27" s="594"/>
      <c r="BR27" s="594"/>
      <c r="BS27" s="600">
        <v>261433</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3405317</v>
      </c>
      <c r="CS27" s="623"/>
      <c r="CT27" s="623"/>
      <c r="CU27" s="623"/>
      <c r="CV27" s="623"/>
      <c r="CW27" s="623"/>
      <c r="CX27" s="623"/>
      <c r="CY27" s="624"/>
      <c r="CZ27" s="625">
        <v>13.2</v>
      </c>
      <c r="DA27" s="626"/>
      <c r="DB27" s="626"/>
      <c r="DC27" s="627"/>
      <c r="DD27" s="600">
        <v>1146834</v>
      </c>
      <c r="DE27" s="623"/>
      <c r="DF27" s="623"/>
      <c r="DG27" s="623"/>
      <c r="DH27" s="623"/>
      <c r="DI27" s="623"/>
      <c r="DJ27" s="623"/>
      <c r="DK27" s="624"/>
      <c r="DL27" s="600">
        <v>1144959</v>
      </c>
      <c r="DM27" s="623"/>
      <c r="DN27" s="623"/>
      <c r="DO27" s="623"/>
      <c r="DP27" s="623"/>
      <c r="DQ27" s="623"/>
      <c r="DR27" s="623"/>
      <c r="DS27" s="623"/>
      <c r="DT27" s="623"/>
      <c r="DU27" s="623"/>
      <c r="DV27" s="624"/>
      <c r="DW27" s="596">
        <v>7</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38119</v>
      </c>
      <c r="S28" s="592"/>
      <c r="T28" s="592"/>
      <c r="U28" s="592"/>
      <c r="V28" s="592"/>
      <c r="W28" s="592"/>
      <c r="X28" s="592"/>
      <c r="Y28" s="593"/>
      <c r="Z28" s="594">
        <v>0.1</v>
      </c>
      <c r="AA28" s="594"/>
      <c r="AB28" s="594"/>
      <c r="AC28" s="594"/>
      <c r="AD28" s="595">
        <v>8084</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2492391</v>
      </c>
      <c r="CS28" s="592"/>
      <c r="CT28" s="592"/>
      <c r="CU28" s="592"/>
      <c r="CV28" s="592"/>
      <c r="CW28" s="592"/>
      <c r="CX28" s="592"/>
      <c r="CY28" s="593"/>
      <c r="CZ28" s="625">
        <v>9.6999999999999993</v>
      </c>
      <c r="DA28" s="626"/>
      <c r="DB28" s="626"/>
      <c r="DC28" s="627"/>
      <c r="DD28" s="600">
        <v>2404402</v>
      </c>
      <c r="DE28" s="592"/>
      <c r="DF28" s="592"/>
      <c r="DG28" s="592"/>
      <c r="DH28" s="592"/>
      <c r="DI28" s="592"/>
      <c r="DJ28" s="592"/>
      <c r="DK28" s="593"/>
      <c r="DL28" s="600">
        <v>2404402</v>
      </c>
      <c r="DM28" s="592"/>
      <c r="DN28" s="592"/>
      <c r="DO28" s="592"/>
      <c r="DP28" s="592"/>
      <c r="DQ28" s="592"/>
      <c r="DR28" s="592"/>
      <c r="DS28" s="592"/>
      <c r="DT28" s="592"/>
      <c r="DU28" s="592"/>
      <c r="DV28" s="593"/>
      <c r="DW28" s="596">
        <v>14.7</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23465</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2491939</v>
      </c>
      <c r="CS29" s="623"/>
      <c r="CT29" s="623"/>
      <c r="CU29" s="623"/>
      <c r="CV29" s="623"/>
      <c r="CW29" s="623"/>
      <c r="CX29" s="623"/>
      <c r="CY29" s="624"/>
      <c r="CZ29" s="625">
        <v>9.6999999999999993</v>
      </c>
      <c r="DA29" s="626"/>
      <c r="DB29" s="626"/>
      <c r="DC29" s="627"/>
      <c r="DD29" s="600">
        <v>2403950</v>
      </c>
      <c r="DE29" s="623"/>
      <c r="DF29" s="623"/>
      <c r="DG29" s="623"/>
      <c r="DH29" s="623"/>
      <c r="DI29" s="623"/>
      <c r="DJ29" s="623"/>
      <c r="DK29" s="624"/>
      <c r="DL29" s="600">
        <v>2403950</v>
      </c>
      <c r="DM29" s="623"/>
      <c r="DN29" s="623"/>
      <c r="DO29" s="623"/>
      <c r="DP29" s="623"/>
      <c r="DQ29" s="623"/>
      <c r="DR29" s="623"/>
      <c r="DS29" s="623"/>
      <c r="DT29" s="623"/>
      <c r="DU29" s="623"/>
      <c r="DV29" s="624"/>
      <c r="DW29" s="596">
        <v>14.7</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764705</v>
      </c>
      <c r="S30" s="592"/>
      <c r="T30" s="592"/>
      <c r="U30" s="592"/>
      <c r="V30" s="592"/>
      <c r="W30" s="592"/>
      <c r="X30" s="592"/>
      <c r="Y30" s="593"/>
      <c r="Z30" s="594">
        <v>2.8</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98.8</v>
      </c>
      <c r="BH30" s="650"/>
      <c r="BI30" s="650"/>
      <c r="BJ30" s="650"/>
      <c r="BK30" s="650"/>
      <c r="BL30" s="650"/>
      <c r="BM30" s="586">
        <v>94.8</v>
      </c>
      <c r="BN30" s="650"/>
      <c r="BO30" s="650"/>
      <c r="BP30" s="650"/>
      <c r="BQ30" s="651"/>
      <c r="BR30" s="649">
        <v>98.7</v>
      </c>
      <c r="BS30" s="650"/>
      <c r="BT30" s="650"/>
      <c r="BU30" s="650"/>
      <c r="BV30" s="650"/>
      <c r="BW30" s="650"/>
      <c r="BX30" s="586">
        <v>93.8</v>
      </c>
      <c r="BY30" s="650"/>
      <c r="BZ30" s="650"/>
      <c r="CA30" s="650"/>
      <c r="CB30" s="651"/>
      <c r="CD30" s="654"/>
      <c r="CE30" s="655"/>
      <c r="CF30" s="605" t="s">
        <v>291</v>
      </c>
      <c r="CG30" s="606"/>
      <c r="CH30" s="606"/>
      <c r="CI30" s="606"/>
      <c r="CJ30" s="606"/>
      <c r="CK30" s="606"/>
      <c r="CL30" s="606"/>
      <c r="CM30" s="606"/>
      <c r="CN30" s="606"/>
      <c r="CO30" s="606"/>
      <c r="CP30" s="606"/>
      <c r="CQ30" s="607"/>
      <c r="CR30" s="591">
        <v>2165246</v>
      </c>
      <c r="CS30" s="592"/>
      <c r="CT30" s="592"/>
      <c r="CU30" s="592"/>
      <c r="CV30" s="592"/>
      <c r="CW30" s="592"/>
      <c r="CX30" s="592"/>
      <c r="CY30" s="593"/>
      <c r="CZ30" s="625">
        <v>8.4</v>
      </c>
      <c r="DA30" s="626"/>
      <c r="DB30" s="626"/>
      <c r="DC30" s="627"/>
      <c r="DD30" s="600">
        <v>2091743</v>
      </c>
      <c r="DE30" s="592"/>
      <c r="DF30" s="592"/>
      <c r="DG30" s="592"/>
      <c r="DH30" s="592"/>
      <c r="DI30" s="592"/>
      <c r="DJ30" s="592"/>
      <c r="DK30" s="593"/>
      <c r="DL30" s="600">
        <v>2091743</v>
      </c>
      <c r="DM30" s="592"/>
      <c r="DN30" s="592"/>
      <c r="DO30" s="592"/>
      <c r="DP30" s="592"/>
      <c r="DQ30" s="592"/>
      <c r="DR30" s="592"/>
      <c r="DS30" s="592"/>
      <c r="DT30" s="592"/>
      <c r="DU30" s="592"/>
      <c r="DV30" s="593"/>
      <c r="DW30" s="596">
        <v>12.8</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1468560</v>
      </c>
      <c r="S31" s="592"/>
      <c r="T31" s="592"/>
      <c r="U31" s="592"/>
      <c r="V31" s="592"/>
      <c r="W31" s="592"/>
      <c r="X31" s="592"/>
      <c r="Y31" s="593"/>
      <c r="Z31" s="594">
        <v>5.4</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99.1</v>
      </c>
      <c r="BH31" s="623"/>
      <c r="BI31" s="623"/>
      <c r="BJ31" s="623"/>
      <c r="BK31" s="623"/>
      <c r="BL31" s="623"/>
      <c r="BM31" s="597">
        <v>96.8</v>
      </c>
      <c r="BN31" s="647"/>
      <c r="BO31" s="647"/>
      <c r="BP31" s="647"/>
      <c r="BQ31" s="648"/>
      <c r="BR31" s="646">
        <v>99</v>
      </c>
      <c r="BS31" s="623"/>
      <c r="BT31" s="623"/>
      <c r="BU31" s="623"/>
      <c r="BV31" s="623"/>
      <c r="BW31" s="623"/>
      <c r="BX31" s="597">
        <v>96.6</v>
      </c>
      <c r="BY31" s="647"/>
      <c r="BZ31" s="647"/>
      <c r="CA31" s="647"/>
      <c r="CB31" s="648"/>
      <c r="CD31" s="654"/>
      <c r="CE31" s="655"/>
      <c r="CF31" s="605" t="s">
        <v>295</v>
      </c>
      <c r="CG31" s="606"/>
      <c r="CH31" s="606"/>
      <c r="CI31" s="606"/>
      <c r="CJ31" s="606"/>
      <c r="CK31" s="606"/>
      <c r="CL31" s="606"/>
      <c r="CM31" s="606"/>
      <c r="CN31" s="606"/>
      <c r="CO31" s="606"/>
      <c r="CP31" s="606"/>
      <c r="CQ31" s="607"/>
      <c r="CR31" s="591">
        <v>326693</v>
      </c>
      <c r="CS31" s="623"/>
      <c r="CT31" s="623"/>
      <c r="CU31" s="623"/>
      <c r="CV31" s="623"/>
      <c r="CW31" s="623"/>
      <c r="CX31" s="623"/>
      <c r="CY31" s="624"/>
      <c r="CZ31" s="625">
        <v>1.3</v>
      </c>
      <c r="DA31" s="626"/>
      <c r="DB31" s="626"/>
      <c r="DC31" s="627"/>
      <c r="DD31" s="600">
        <v>312207</v>
      </c>
      <c r="DE31" s="623"/>
      <c r="DF31" s="623"/>
      <c r="DG31" s="623"/>
      <c r="DH31" s="623"/>
      <c r="DI31" s="623"/>
      <c r="DJ31" s="623"/>
      <c r="DK31" s="624"/>
      <c r="DL31" s="600">
        <v>312207</v>
      </c>
      <c r="DM31" s="623"/>
      <c r="DN31" s="623"/>
      <c r="DO31" s="623"/>
      <c r="DP31" s="623"/>
      <c r="DQ31" s="623"/>
      <c r="DR31" s="623"/>
      <c r="DS31" s="623"/>
      <c r="DT31" s="623"/>
      <c r="DU31" s="623"/>
      <c r="DV31" s="624"/>
      <c r="DW31" s="596">
        <v>1.9</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669658</v>
      </c>
      <c r="S32" s="592"/>
      <c r="T32" s="592"/>
      <c r="U32" s="592"/>
      <c r="V32" s="592"/>
      <c r="W32" s="592"/>
      <c r="X32" s="592"/>
      <c r="Y32" s="593"/>
      <c r="Z32" s="594">
        <v>2.5</v>
      </c>
      <c r="AA32" s="594"/>
      <c r="AB32" s="594"/>
      <c r="AC32" s="594"/>
      <c r="AD32" s="595">
        <v>17510</v>
      </c>
      <c r="AE32" s="595"/>
      <c r="AF32" s="595"/>
      <c r="AG32" s="595"/>
      <c r="AH32" s="595"/>
      <c r="AI32" s="595"/>
      <c r="AJ32" s="595"/>
      <c r="AK32" s="595"/>
      <c r="AL32" s="596">
        <v>0.1</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98.3</v>
      </c>
      <c r="BH32" s="659"/>
      <c r="BI32" s="659"/>
      <c r="BJ32" s="659"/>
      <c r="BK32" s="659"/>
      <c r="BL32" s="659"/>
      <c r="BM32" s="660">
        <v>92.4</v>
      </c>
      <c r="BN32" s="659"/>
      <c r="BO32" s="659"/>
      <c r="BP32" s="659"/>
      <c r="BQ32" s="661"/>
      <c r="BR32" s="658">
        <v>98.2</v>
      </c>
      <c r="BS32" s="659"/>
      <c r="BT32" s="659"/>
      <c r="BU32" s="659"/>
      <c r="BV32" s="659"/>
      <c r="BW32" s="659"/>
      <c r="BX32" s="660">
        <v>90.8</v>
      </c>
      <c r="BY32" s="659"/>
      <c r="BZ32" s="659"/>
      <c r="CA32" s="659"/>
      <c r="CB32" s="661"/>
      <c r="CD32" s="656"/>
      <c r="CE32" s="657"/>
      <c r="CF32" s="605" t="s">
        <v>298</v>
      </c>
      <c r="CG32" s="606"/>
      <c r="CH32" s="606"/>
      <c r="CI32" s="606"/>
      <c r="CJ32" s="606"/>
      <c r="CK32" s="606"/>
      <c r="CL32" s="606"/>
      <c r="CM32" s="606"/>
      <c r="CN32" s="606"/>
      <c r="CO32" s="606"/>
      <c r="CP32" s="606"/>
      <c r="CQ32" s="607"/>
      <c r="CR32" s="591">
        <v>452</v>
      </c>
      <c r="CS32" s="592"/>
      <c r="CT32" s="592"/>
      <c r="CU32" s="592"/>
      <c r="CV32" s="592"/>
      <c r="CW32" s="592"/>
      <c r="CX32" s="592"/>
      <c r="CY32" s="593"/>
      <c r="CZ32" s="625">
        <v>0</v>
      </c>
      <c r="DA32" s="626"/>
      <c r="DB32" s="626"/>
      <c r="DC32" s="627"/>
      <c r="DD32" s="600">
        <v>452</v>
      </c>
      <c r="DE32" s="592"/>
      <c r="DF32" s="592"/>
      <c r="DG32" s="592"/>
      <c r="DH32" s="592"/>
      <c r="DI32" s="592"/>
      <c r="DJ32" s="592"/>
      <c r="DK32" s="593"/>
      <c r="DL32" s="600">
        <v>452</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2481032</v>
      </c>
      <c r="S33" s="592"/>
      <c r="T33" s="592"/>
      <c r="U33" s="592"/>
      <c r="V33" s="592"/>
      <c r="W33" s="592"/>
      <c r="X33" s="592"/>
      <c r="Y33" s="593"/>
      <c r="Z33" s="594">
        <v>9.1999999999999993</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11553802</v>
      </c>
      <c r="CS33" s="623"/>
      <c r="CT33" s="623"/>
      <c r="CU33" s="623"/>
      <c r="CV33" s="623"/>
      <c r="CW33" s="623"/>
      <c r="CX33" s="623"/>
      <c r="CY33" s="624"/>
      <c r="CZ33" s="625">
        <v>44.7</v>
      </c>
      <c r="DA33" s="626"/>
      <c r="DB33" s="626"/>
      <c r="DC33" s="627"/>
      <c r="DD33" s="600">
        <v>9498881</v>
      </c>
      <c r="DE33" s="623"/>
      <c r="DF33" s="623"/>
      <c r="DG33" s="623"/>
      <c r="DH33" s="623"/>
      <c r="DI33" s="623"/>
      <c r="DJ33" s="623"/>
      <c r="DK33" s="624"/>
      <c r="DL33" s="600">
        <v>5992791</v>
      </c>
      <c r="DM33" s="623"/>
      <c r="DN33" s="623"/>
      <c r="DO33" s="623"/>
      <c r="DP33" s="623"/>
      <c r="DQ33" s="623"/>
      <c r="DR33" s="623"/>
      <c r="DS33" s="623"/>
      <c r="DT33" s="623"/>
      <c r="DU33" s="623"/>
      <c r="DV33" s="624"/>
      <c r="DW33" s="596">
        <v>36.6</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2997246</v>
      </c>
      <c r="CS34" s="592"/>
      <c r="CT34" s="592"/>
      <c r="CU34" s="592"/>
      <c r="CV34" s="592"/>
      <c r="CW34" s="592"/>
      <c r="CX34" s="592"/>
      <c r="CY34" s="593"/>
      <c r="CZ34" s="625">
        <v>11.6</v>
      </c>
      <c r="DA34" s="626"/>
      <c r="DB34" s="626"/>
      <c r="DC34" s="627"/>
      <c r="DD34" s="600">
        <v>2301321</v>
      </c>
      <c r="DE34" s="592"/>
      <c r="DF34" s="592"/>
      <c r="DG34" s="592"/>
      <c r="DH34" s="592"/>
      <c r="DI34" s="592"/>
      <c r="DJ34" s="592"/>
      <c r="DK34" s="593"/>
      <c r="DL34" s="600">
        <v>2043868</v>
      </c>
      <c r="DM34" s="592"/>
      <c r="DN34" s="592"/>
      <c r="DO34" s="592"/>
      <c r="DP34" s="592"/>
      <c r="DQ34" s="592"/>
      <c r="DR34" s="592"/>
      <c r="DS34" s="592"/>
      <c r="DT34" s="592"/>
      <c r="DU34" s="592"/>
      <c r="DV34" s="593"/>
      <c r="DW34" s="596">
        <v>12.5</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1012432</v>
      </c>
      <c r="S35" s="592"/>
      <c r="T35" s="592"/>
      <c r="U35" s="592"/>
      <c r="V35" s="592"/>
      <c r="W35" s="592"/>
      <c r="X35" s="592"/>
      <c r="Y35" s="593"/>
      <c r="Z35" s="594">
        <v>3.8</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3243436</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599857</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579043</v>
      </c>
      <c r="CS35" s="623"/>
      <c r="CT35" s="623"/>
      <c r="CU35" s="623"/>
      <c r="CV35" s="623"/>
      <c r="CW35" s="623"/>
      <c r="CX35" s="623"/>
      <c r="CY35" s="624"/>
      <c r="CZ35" s="625">
        <v>2.2000000000000002</v>
      </c>
      <c r="DA35" s="626"/>
      <c r="DB35" s="626"/>
      <c r="DC35" s="627"/>
      <c r="DD35" s="600">
        <v>478918</v>
      </c>
      <c r="DE35" s="623"/>
      <c r="DF35" s="623"/>
      <c r="DG35" s="623"/>
      <c r="DH35" s="623"/>
      <c r="DI35" s="623"/>
      <c r="DJ35" s="623"/>
      <c r="DK35" s="624"/>
      <c r="DL35" s="600">
        <v>362241</v>
      </c>
      <c r="DM35" s="623"/>
      <c r="DN35" s="623"/>
      <c r="DO35" s="623"/>
      <c r="DP35" s="623"/>
      <c r="DQ35" s="623"/>
      <c r="DR35" s="623"/>
      <c r="DS35" s="623"/>
      <c r="DT35" s="623"/>
      <c r="DU35" s="623"/>
      <c r="DV35" s="624"/>
      <c r="DW35" s="596">
        <v>2.2000000000000002</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26985523</v>
      </c>
      <c r="S36" s="664"/>
      <c r="T36" s="664"/>
      <c r="U36" s="664"/>
      <c r="V36" s="664"/>
      <c r="W36" s="664"/>
      <c r="X36" s="664"/>
      <c r="Y36" s="665"/>
      <c r="Z36" s="666">
        <v>100</v>
      </c>
      <c r="AA36" s="666"/>
      <c r="AB36" s="666"/>
      <c r="AC36" s="666"/>
      <c r="AD36" s="667">
        <v>15376239</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852777</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468183</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3003800</v>
      </c>
      <c r="CS36" s="592"/>
      <c r="CT36" s="592"/>
      <c r="CU36" s="592"/>
      <c r="CV36" s="592"/>
      <c r="CW36" s="592"/>
      <c r="CX36" s="592"/>
      <c r="CY36" s="593"/>
      <c r="CZ36" s="625">
        <v>11.6</v>
      </c>
      <c r="DA36" s="626"/>
      <c r="DB36" s="626"/>
      <c r="DC36" s="627"/>
      <c r="DD36" s="600">
        <v>2505056</v>
      </c>
      <c r="DE36" s="592"/>
      <c r="DF36" s="592"/>
      <c r="DG36" s="592"/>
      <c r="DH36" s="592"/>
      <c r="DI36" s="592"/>
      <c r="DJ36" s="592"/>
      <c r="DK36" s="593"/>
      <c r="DL36" s="600">
        <v>1912640</v>
      </c>
      <c r="DM36" s="592"/>
      <c r="DN36" s="592"/>
      <c r="DO36" s="592"/>
      <c r="DP36" s="592"/>
      <c r="DQ36" s="592"/>
      <c r="DR36" s="592"/>
      <c r="DS36" s="592"/>
      <c r="DT36" s="592"/>
      <c r="DU36" s="592"/>
      <c r="DV36" s="593"/>
      <c r="DW36" s="596">
        <v>11.7</v>
      </c>
      <c r="DX36" s="621"/>
      <c r="DY36" s="621"/>
      <c r="DZ36" s="621"/>
      <c r="EA36" s="621"/>
      <c r="EB36" s="621"/>
      <c r="EC36" s="622"/>
    </row>
    <row r="37" spans="2:133" ht="11.25" customHeight="1">
      <c r="AQ37" s="670" t="s">
        <v>313</v>
      </c>
      <c r="AR37" s="671"/>
      <c r="AS37" s="671"/>
      <c r="AT37" s="671"/>
      <c r="AU37" s="671"/>
      <c r="AV37" s="671"/>
      <c r="AW37" s="671"/>
      <c r="AX37" s="671"/>
      <c r="AY37" s="672"/>
      <c r="AZ37" s="591">
        <v>257915</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8039</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1458815</v>
      </c>
      <c r="CS37" s="623"/>
      <c r="CT37" s="623"/>
      <c r="CU37" s="623"/>
      <c r="CV37" s="623"/>
      <c r="CW37" s="623"/>
      <c r="CX37" s="623"/>
      <c r="CY37" s="624"/>
      <c r="CZ37" s="625">
        <v>5.6</v>
      </c>
      <c r="DA37" s="626"/>
      <c r="DB37" s="626"/>
      <c r="DC37" s="627"/>
      <c r="DD37" s="600">
        <v>1403516</v>
      </c>
      <c r="DE37" s="623"/>
      <c r="DF37" s="623"/>
      <c r="DG37" s="623"/>
      <c r="DH37" s="623"/>
      <c r="DI37" s="623"/>
      <c r="DJ37" s="623"/>
      <c r="DK37" s="624"/>
      <c r="DL37" s="600">
        <v>1403016</v>
      </c>
      <c r="DM37" s="623"/>
      <c r="DN37" s="623"/>
      <c r="DO37" s="623"/>
      <c r="DP37" s="623"/>
      <c r="DQ37" s="623"/>
      <c r="DR37" s="623"/>
      <c r="DS37" s="623"/>
      <c r="DT37" s="623"/>
      <c r="DU37" s="623"/>
      <c r="DV37" s="624"/>
      <c r="DW37" s="596">
        <v>8.6</v>
      </c>
      <c r="DX37" s="621"/>
      <c r="DY37" s="621"/>
      <c r="DZ37" s="621"/>
      <c r="EA37" s="621"/>
      <c r="EB37" s="621"/>
      <c r="EC37" s="622"/>
    </row>
    <row r="38" spans="2:133" ht="11.25" customHeight="1">
      <c r="AQ38" s="670" t="s">
        <v>316</v>
      </c>
      <c r="AR38" s="671"/>
      <c r="AS38" s="671"/>
      <c r="AT38" s="671"/>
      <c r="AU38" s="671"/>
      <c r="AV38" s="671"/>
      <c r="AW38" s="671"/>
      <c r="AX38" s="671"/>
      <c r="AY38" s="672"/>
      <c r="AZ38" s="591">
        <v>88474</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13969</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3154962</v>
      </c>
      <c r="CS38" s="592"/>
      <c r="CT38" s="592"/>
      <c r="CU38" s="592"/>
      <c r="CV38" s="592"/>
      <c r="CW38" s="592"/>
      <c r="CX38" s="592"/>
      <c r="CY38" s="593"/>
      <c r="CZ38" s="625">
        <v>12.2</v>
      </c>
      <c r="DA38" s="626"/>
      <c r="DB38" s="626"/>
      <c r="DC38" s="627"/>
      <c r="DD38" s="600">
        <v>2846230</v>
      </c>
      <c r="DE38" s="592"/>
      <c r="DF38" s="592"/>
      <c r="DG38" s="592"/>
      <c r="DH38" s="592"/>
      <c r="DI38" s="592"/>
      <c r="DJ38" s="592"/>
      <c r="DK38" s="593"/>
      <c r="DL38" s="600">
        <v>1674042</v>
      </c>
      <c r="DM38" s="592"/>
      <c r="DN38" s="592"/>
      <c r="DO38" s="592"/>
      <c r="DP38" s="592"/>
      <c r="DQ38" s="592"/>
      <c r="DR38" s="592"/>
      <c r="DS38" s="592"/>
      <c r="DT38" s="592"/>
      <c r="DU38" s="592"/>
      <c r="DV38" s="593"/>
      <c r="DW38" s="596">
        <v>10.199999999999999</v>
      </c>
      <c r="DX38" s="621"/>
      <c r="DY38" s="621"/>
      <c r="DZ38" s="621"/>
      <c r="EA38" s="621"/>
      <c r="EB38" s="621"/>
      <c r="EC38" s="622"/>
    </row>
    <row r="39" spans="2:133" ht="11.25" customHeight="1">
      <c r="AQ39" s="670" t="s">
        <v>319</v>
      </c>
      <c r="AR39" s="671"/>
      <c r="AS39" s="671"/>
      <c r="AT39" s="671"/>
      <c r="AU39" s="671"/>
      <c r="AV39" s="671"/>
      <c r="AW39" s="671"/>
      <c r="AX39" s="671"/>
      <c r="AY39" s="672"/>
      <c r="AZ39" s="591">
        <v>55824</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88</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1324993</v>
      </c>
      <c r="CS39" s="623"/>
      <c r="CT39" s="623"/>
      <c r="CU39" s="623"/>
      <c r="CV39" s="623"/>
      <c r="CW39" s="623"/>
      <c r="CX39" s="623"/>
      <c r="CY39" s="624"/>
      <c r="CZ39" s="625">
        <v>5.0999999999999996</v>
      </c>
      <c r="DA39" s="626"/>
      <c r="DB39" s="626"/>
      <c r="DC39" s="627"/>
      <c r="DD39" s="600">
        <v>1292598</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455432</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115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493758</v>
      </c>
      <c r="CS40" s="592"/>
      <c r="CT40" s="592"/>
      <c r="CU40" s="592"/>
      <c r="CV40" s="592"/>
      <c r="CW40" s="592"/>
      <c r="CX40" s="592"/>
      <c r="CY40" s="593"/>
      <c r="CZ40" s="625">
        <v>1.9</v>
      </c>
      <c r="DA40" s="626"/>
      <c r="DB40" s="626"/>
      <c r="DC40" s="627"/>
      <c r="DD40" s="600">
        <v>74758</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1533014</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285</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3951543</v>
      </c>
      <c r="CS42" s="592"/>
      <c r="CT42" s="592"/>
      <c r="CU42" s="592"/>
      <c r="CV42" s="592"/>
      <c r="CW42" s="592"/>
      <c r="CX42" s="592"/>
      <c r="CY42" s="593"/>
      <c r="CZ42" s="625">
        <v>15.3</v>
      </c>
      <c r="DA42" s="674"/>
      <c r="DB42" s="674"/>
      <c r="DC42" s="675"/>
      <c r="DD42" s="600">
        <v>1134838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39011</v>
      </c>
      <c r="CS43" s="623"/>
      <c r="CT43" s="623"/>
      <c r="CU43" s="623"/>
      <c r="CV43" s="623"/>
      <c r="CW43" s="623"/>
      <c r="CX43" s="623"/>
      <c r="CY43" s="624"/>
      <c r="CZ43" s="625">
        <v>0.2</v>
      </c>
      <c r="DA43" s="626"/>
      <c r="DB43" s="626"/>
      <c r="DC43" s="627"/>
      <c r="DD43" s="600">
        <v>39011</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3715422</v>
      </c>
      <c r="CS44" s="592"/>
      <c r="CT44" s="592"/>
      <c r="CU44" s="592"/>
      <c r="CV44" s="592"/>
      <c r="CW44" s="592"/>
      <c r="CX44" s="592"/>
      <c r="CY44" s="593"/>
      <c r="CZ44" s="625">
        <v>14.4</v>
      </c>
      <c r="DA44" s="674"/>
      <c r="DB44" s="674"/>
      <c r="DC44" s="675"/>
      <c r="DD44" s="600">
        <v>1072892</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1014688</v>
      </c>
      <c r="CS45" s="623"/>
      <c r="CT45" s="623"/>
      <c r="CU45" s="623"/>
      <c r="CV45" s="623"/>
      <c r="CW45" s="623"/>
      <c r="CX45" s="623"/>
      <c r="CY45" s="624"/>
      <c r="CZ45" s="625">
        <v>3.9</v>
      </c>
      <c r="DA45" s="626"/>
      <c r="DB45" s="626"/>
      <c r="DC45" s="627"/>
      <c r="DD45" s="600">
        <v>124105</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2655162</v>
      </c>
      <c r="CS46" s="592"/>
      <c r="CT46" s="592"/>
      <c r="CU46" s="592"/>
      <c r="CV46" s="592"/>
      <c r="CW46" s="592"/>
      <c r="CX46" s="592"/>
      <c r="CY46" s="593"/>
      <c r="CZ46" s="625">
        <v>10.3</v>
      </c>
      <c r="DA46" s="674"/>
      <c r="DB46" s="674"/>
      <c r="DC46" s="675"/>
      <c r="DD46" s="600">
        <v>916115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236121</v>
      </c>
      <c r="CS47" s="623"/>
      <c r="CT47" s="623"/>
      <c r="CU47" s="623"/>
      <c r="CV47" s="623"/>
      <c r="CW47" s="623"/>
      <c r="CX47" s="623"/>
      <c r="CY47" s="624"/>
      <c r="CZ47" s="625">
        <v>0.9</v>
      </c>
      <c r="DA47" s="626"/>
      <c r="DB47" s="626"/>
      <c r="DC47" s="627"/>
      <c r="DD47" s="600">
        <v>61946</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25823183</v>
      </c>
      <c r="CS49" s="659"/>
      <c r="CT49" s="659"/>
      <c r="CU49" s="659"/>
      <c r="CV49" s="659"/>
      <c r="CW49" s="659"/>
      <c r="CX49" s="659"/>
      <c r="CY49" s="686"/>
      <c r="CZ49" s="687">
        <v>100</v>
      </c>
      <c r="DA49" s="688"/>
      <c r="DB49" s="688"/>
      <c r="DC49" s="689"/>
      <c r="DD49" s="690">
        <v>18319641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27335</v>
      </c>
      <c r="R7" s="721"/>
      <c r="S7" s="721"/>
      <c r="T7" s="721"/>
      <c r="U7" s="721"/>
      <c r="V7" s="721">
        <v>26173</v>
      </c>
      <c r="W7" s="721"/>
      <c r="X7" s="721"/>
      <c r="Y7" s="721"/>
      <c r="Z7" s="721"/>
      <c r="AA7" s="721">
        <v>1162</v>
      </c>
      <c r="AB7" s="721"/>
      <c r="AC7" s="721"/>
      <c r="AD7" s="721"/>
      <c r="AE7" s="722"/>
      <c r="AF7" s="723">
        <v>1033</v>
      </c>
      <c r="AG7" s="724"/>
      <c r="AH7" s="724"/>
      <c r="AI7" s="724"/>
      <c r="AJ7" s="725"/>
      <c r="AK7" s="761">
        <v>763</v>
      </c>
      <c r="AL7" s="762"/>
      <c r="AM7" s="762"/>
      <c r="AN7" s="762"/>
      <c r="AO7" s="762"/>
      <c r="AP7" s="762">
        <v>23549</v>
      </c>
      <c r="AQ7" s="762"/>
      <c r="AR7" s="762"/>
      <c r="AS7" s="762"/>
      <c r="AT7" s="762"/>
      <c r="AU7" s="763"/>
      <c r="AV7" s="763"/>
      <c r="AW7" s="763"/>
      <c r="AX7" s="763"/>
      <c r="AY7" s="764"/>
      <c r="AZ7" s="203"/>
      <c r="BA7" s="203"/>
      <c r="BB7" s="203"/>
      <c r="BC7" s="203"/>
      <c r="BD7" s="203"/>
      <c r="BE7" s="204"/>
      <c r="BF7" s="204"/>
      <c r="BG7" s="204"/>
      <c r="BH7" s="204"/>
      <c r="BI7" s="204"/>
      <c r="BJ7" s="204"/>
      <c r="BK7" s="204"/>
      <c r="BL7" s="204"/>
      <c r="BM7" s="204"/>
      <c r="BN7" s="204"/>
      <c r="BO7" s="204"/>
      <c r="BP7" s="204"/>
      <c r="BQ7" s="210">
        <v>1</v>
      </c>
      <c r="BR7" s="211"/>
      <c r="BS7" s="765" t="s">
        <v>552</v>
      </c>
      <c r="BT7" s="766"/>
      <c r="BU7" s="766"/>
      <c r="BV7" s="766"/>
      <c r="BW7" s="766"/>
      <c r="BX7" s="766"/>
      <c r="BY7" s="766"/>
      <c r="BZ7" s="766"/>
      <c r="CA7" s="766"/>
      <c r="CB7" s="766"/>
      <c r="CC7" s="766"/>
      <c r="CD7" s="766"/>
      <c r="CE7" s="766"/>
      <c r="CF7" s="766"/>
      <c r="CG7" s="767"/>
      <c r="CH7" s="757">
        <v>-279</v>
      </c>
      <c r="CI7" s="758"/>
      <c r="CJ7" s="758"/>
      <c r="CK7" s="758"/>
      <c r="CL7" s="759"/>
      <c r="CM7" s="757">
        <v>33683</v>
      </c>
      <c r="CN7" s="758"/>
      <c r="CO7" s="758"/>
      <c r="CP7" s="758"/>
      <c r="CQ7" s="759"/>
      <c r="CR7" s="757">
        <v>16500</v>
      </c>
      <c r="CS7" s="758"/>
      <c r="CT7" s="758"/>
      <c r="CU7" s="758"/>
      <c r="CV7" s="759"/>
      <c r="CW7" s="757">
        <v>14836</v>
      </c>
      <c r="CX7" s="758"/>
      <c r="CY7" s="758"/>
      <c r="CZ7" s="758"/>
      <c r="DA7" s="759"/>
      <c r="DB7" s="757" t="s">
        <v>555</v>
      </c>
      <c r="DC7" s="758"/>
      <c r="DD7" s="758"/>
      <c r="DE7" s="758"/>
      <c r="DF7" s="759"/>
      <c r="DG7" s="757" t="s">
        <v>555</v>
      </c>
      <c r="DH7" s="758"/>
      <c r="DI7" s="758"/>
      <c r="DJ7" s="758"/>
      <c r="DK7" s="759"/>
      <c r="DL7" s="760" t="s">
        <v>556</v>
      </c>
      <c r="DM7" s="758"/>
      <c r="DN7" s="758"/>
      <c r="DO7" s="758"/>
      <c r="DP7" s="759"/>
      <c r="DQ7" s="757" t="s">
        <v>555</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4</v>
      </c>
      <c r="R8" s="745"/>
      <c r="S8" s="745"/>
      <c r="T8" s="745"/>
      <c r="U8" s="745"/>
      <c r="V8" s="745">
        <v>4</v>
      </c>
      <c r="W8" s="745"/>
      <c r="X8" s="745"/>
      <c r="Y8" s="745"/>
      <c r="Z8" s="745"/>
      <c r="AA8" s="745" t="s">
        <v>535</v>
      </c>
      <c r="AB8" s="745"/>
      <c r="AC8" s="745"/>
      <c r="AD8" s="745"/>
      <c r="AE8" s="746"/>
      <c r="AF8" s="747" t="s">
        <v>112</v>
      </c>
      <c r="AG8" s="748"/>
      <c r="AH8" s="748"/>
      <c r="AI8" s="748"/>
      <c r="AJ8" s="749"/>
      <c r="AK8" s="750">
        <v>1</v>
      </c>
      <c r="AL8" s="751"/>
      <c r="AM8" s="751"/>
      <c r="AN8" s="751"/>
      <c r="AO8" s="751"/>
      <c r="AP8" s="751" t="s">
        <v>535</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553</v>
      </c>
      <c r="BT8" s="755"/>
      <c r="BU8" s="755"/>
      <c r="BV8" s="755"/>
      <c r="BW8" s="755"/>
      <c r="BX8" s="755"/>
      <c r="BY8" s="755"/>
      <c r="BZ8" s="755"/>
      <c r="CA8" s="755"/>
      <c r="CB8" s="755"/>
      <c r="CC8" s="755"/>
      <c r="CD8" s="755"/>
      <c r="CE8" s="755"/>
      <c r="CF8" s="755"/>
      <c r="CG8" s="756"/>
      <c r="CH8" s="768">
        <v>12373</v>
      </c>
      <c r="CI8" s="769"/>
      <c r="CJ8" s="769"/>
      <c r="CK8" s="769"/>
      <c r="CL8" s="770"/>
      <c r="CM8" s="768">
        <v>229858</v>
      </c>
      <c r="CN8" s="769"/>
      <c r="CO8" s="769"/>
      <c r="CP8" s="769"/>
      <c r="CQ8" s="770"/>
      <c r="CR8" s="768">
        <v>127000</v>
      </c>
      <c r="CS8" s="769"/>
      <c r="CT8" s="769"/>
      <c r="CU8" s="769"/>
      <c r="CV8" s="770"/>
      <c r="CW8" s="768" t="s">
        <v>555</v>
      </c>
      <c r="CX8" s="769"/>
      <c r="CY8" s="769"/>
      <c r="CZ8" s="769"/>
      <c r="DA8" s="770"/>
      <c r="DB8" s="768" t="s">
        <v>555</v>
      </c>
      <c r="DC8" s="769"/>
      <c r="DD8" s="769"/>
      <c r="DE8" s="769"/>
      <c r="DF8" s="770"/>
      <c r="DG8" s="768" t="s">
        <v>555</v>
      </c>
      <c r="DH8" s="769"/>
      <c r="DI8" s="769"/>
      <c r="DJ8" s="769"/>
      <c r="DK8" s="770"/>
      <c r="DL8" s="768" t="s">
        <v>555</v>
      </c>
      <c r="DM8" s="769"/>
      <c r="DN8" s="769"/>
      <c r="DO8" s="769"/>
      <c r="DP8" s="770"/>
      <c r="DQ8" s="768" t="s">
        <v>555</v>
      </c>
      <c r="DR8" s="769"/>
      <c r="DS8" s="769"/>
      <c r="DT8" s="769"/>
      <c r="DU8" s="770"/>
      <c r="DV8" s="771"/>
      <c r="DW8" s="772"/>
      <c r="DX8" s="772"/>
      <c r="DY8" s="772"/>
      <c r="DZ8" s="773"/>
      <c r="EA8" s="205"/>
    </row>
    <row r="9" spans="1:131" s="206" customFormat="1" ht="26.25" customHeight="1">
      <c r="A9" s="212">
        <v>3</v>
      </c>
      <c r="B9" s="741" t="s">
        <v>366</v>
      </c>
      <c r="C9" s="742"/>
      <c r="D9" s="742"/>
      <c r="E9" s="742"/>
      <c r="F9" s="742"/>
      <c r="G9" s="742"/>
      <c r="H9" s="742"/>
      <c r="I9" s="742"/>
      <c r="J9" s="742"/>
      <c r="K9" s="742"/>
      <c r="L9" s="742"/>
      <c r="M9" s="742"/>
      <c r="N9" s="742"/>
      <c r="O9" s="742"/>
      <c r="P9" s="743"/>
      <c r="Q9" s="744">
        <v>50</v>
      </c>
      <c r="R9" s="745"/>
      <c r="S9" s="745"/>
      <c r="T9" s="745"/>
      <c r="U9" s="745"/>
      <c r="V9" s="745">
        <v>50</v>
      </c>
      <c r="W9" s="745"/>
      <c r="X9" s="745"/>
      <c r="Y9" s="745"/>
      <c r="Z9" s="745"/>
      <c r="AA9" s="745" t="s">
        <v>535</v>
      </c>
      <c r="AB9" s="745"/>
      <c r="AC9" s="745"/>
      <c r="AD9" s="745"/>
      <c r="AE9" s="746"/>
      <c r="AF9" s="747" t="s">
        <v>112</v>
      </c>
      <c r="AG9" s="748"/>
      <c r="AH9" s="748"/>
      <c r="AI9" s="748"/>
      <c r="AJ9" s="749"/>
      <c r="AK9" s="750">
        <v>50</v>
      </c>
      <c r="AL9" s="751"/>
      <c r="AM9" s="751"/>
      <c r="AN9" s="751"/>
      <c r="AO9" s="751"/>
      <c r="AP9" s="751">
        <v>64</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554</v>
      </c>
      <c r="BT9" s="755"/>
      <c r="BU9" s="755"/>
      <c r="BV9" s="755"/>
      <c r="BW9" s="755"/>
      <c r="BX9" s="755"/>
      <c r="BY9" s="755"/>
      <c r="BZ9" s="755"/>
      <c r="CA9" s="755"/>
      <c r="CB9" s="755"/>
      <c r="CC9" s="755"/>
      <c r="CD9" s="755"/>
      <c r="CE9" s="755"/>
      <c r="CF9" s="755"/>
      <c r="CG9" s="756"/>
      <c r="CH9" s="768">
        <v>39</v>
      </c>
      <c r="CI9" s="769"/>
      <c r="CJ9" s="769"/>
      <c r="CK9" s="769"/>
      <c r="CL9" s="770"/>
      <c r="CM9" s="768">
        <v>19865</v>
      </c>
      <c r="CN9" s="769"/>
      <c r="CO9" s="769"/>
      <c r="CP9" s="769"/>
      <c r="CQ9" s="770"/>
      <c r="CR9" s="768">
        <v>7090</v>
      </c>
      <c r="CS9" s="769"/>
      <c r="CT9" s="769"/>
      <c r="CU9" s="769"/>
      <c r="CV9" s="770"/>
      <c r="CW9" s="768" t="s">
        <v>555</v>
      </c>
      <c r="CX9" s="769"/>
      <c r="CY9" s="769"/>
      <c r="CZ9" s="769"/>
      <c r="DA9" s="770"/>
      <c r="DB9" s="768" t="s">
        <v>555</v>
      </c>
      <c r="DC9" s="769"/>
      <c r="DD9" s="769"/>
      <c r="DE9" s="769"/>
      <c r="DF9" s="770"/>
      <c r="DG9" s="768" t="s">
        <v>555</v>
      </c>
      <c r="DH9" s="769"/>
      <c r="DI9" s="769"/>
      <c r="DJ9" s="769"/>
      <c r="DK9" s="770"/>
      <c r="DL9" s="768" t="s">
        <v>555</v>
      </c>
      <c r="DM9" s="769"/>
      <c r="DN9" s="769"/>
      <c r="DO9" s="769"/>
      <c r="DP9" s="770"/>
      <c r="DQ9" s="768" t="s">
        <v>555</v>
      </c>
      <c r="DR9" s="769"/>
      <c r="DS9" s="769"/>
      <c r="DT9" s="769"/>
      <c r="DU9" s="770"/>
      <c r="DV9" s="771"/>
      <c r="DW9" s="772"/>
      <c r="DX9" s="772"/>
      <c r="DY9" s="772"/>
      <c r="DZ9" s="773"/>
      <c r="EA9" s="205"/>
    </row>
    <row r="10" spans="1:131" s="206" customFormat="1" ht="26.25" customHeight="1">
      <c r="A10" s="212">
        <v>4</v>
      </c>
      <c r="B10" s="741" t="s">
        <v>367</v>
      </c>
      <c r="C10" s="742"/>
      <c r="D10" s="742"/>
      <c r="E10" s="742"/>
      <c r="F10" s="742"/>
      <c r="G10" s="742"/>
      <c r="H10" s="742"/>
      <c r="I10" s="742"/>
      <c r="J10" s="742"/>
      <c r="K10" s="742"/>
      <c r="L10" s="742"/>
      <c r="M10" s="742"/>
      <c r="N10" s="742"/>
      <c r="O10" s="742"/>
      <c r="P10" s="743"/>
      <c r="Q10" s="744">
        <v>104</v>
      </c>
      <c r="R10" s="745"/>
      <c r="S10" s="745"/>
      <c r="T10" s="745"/>
      <c r="U10" s="745"/>
      <c r="V10" s="745">
        <v>104</v>
      </c>
      <c r="W10" s="745"/>
      <c r="X10" s="745"/>
      <c r="Y10" s="745"/>
      <c r="Z10" s="745"/>
      <c r="AA10" s="745" t="s">
        <v>535</v>
      </c>
      <c r="AB10" s="745"/>
      <c r="AC10" s="745"/>
      <c r="AD10" s="745"/>
      <c r="AE10" s="746"/>
      <c r="AF10" s="747" t="s">
        <v>112</v>
      </c>
      <c r="AG10" s="748"/>
      <c r="AH10" s="748"/>
      <c r="AI10" s="748"/>
      <c r="AJ10" s="749"/>
      <c r="AK10" s="750">
        <v>103</v>
      </c>
      <c r="AL10" s="751"/>
      <c r="AM10" s="751"/>
      <c r="AN10" s="751"/>
      <c r="AO10" s="751"/>
      <c r="AP10" s="751">
        <v>376</v>
      </c>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8"/>
      <c r="CI10" s="769"/>
      <c r="CJ10" s="769"/>
      <c r="CK10" s="769"/>
      <c r="CL10" s="770"/>
      <c r="CM10" s="768"/>
      <c r="CN10" s="769"/>
      <c r="CO10" s="769"/>
      <c r="CP10" s="769"/>
      <c r="CQ10" s="770"/>
      <c r="CR10" s="768"/>
      <c r="CS10" s="769"/>
      <c r="CT10" s="769"/>
      <c r="CU10" s="769"/>
      <c r="CV10" s="770"/>
      <c r="CW10" s="768"/>
      <c r="CX10" s="769"/>
      <c r="CY10" s="769"/>
      <c r="CZ10" s="769"/>
      <c r="DA10" s="770"/>
      <c r="DB10" s="768"/>
      <c r="DC10" s="769"/>
      <c r="DD10" s="769"/>
      <c r="DE10" s="769"/>
      <c r="DF10" s="770"/>
      <c r="DG10" s="768"/>
      <c r="DH10" s="769"/>
      <c r="DI10" s="769"/>
      <c r="DJ10" s="769"/>
      <c r="DK10" s="770"/>
      <c r="DL10" s="768"/>
      <c r="DM10" s="769"/>
      <c r="DN10" s="769"/>
      <c r="DO10" s="769"/>
      <c r="DP10" s="770"/>
      <c r="DQ10" s="768"/>
      <c r="DR10" s="769"/>
      <c r="DS10" s="769"/>
      <c r="DT10" s="769"/>
      <c r="DU10" s="770"/>
      <c r="DV10" s="771"/>
      <c r="DW10" s="772"/>
      <c r="DX10" s="772"/>
      <c r="DY10" s="772"/>
      <c r="DZ10" s="773"/>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8"/>
      <c r="CI11" s="769"/>
      <c r="CJ11" s="769"/>
      <c r="CK11" s="769"/>
      <c r="CL11" s="770"/>
      <c r="CM11" s="768"/>
      <c r="CN11" s="769"/>
      <c r="CO11" s="769"/>
      <c r="CP11" s="769"/>
      <c r="CQ11" s="770"/>
      <c r="CR11" s="768"/>
      <c r="CS11" s="769"/>
      <c r="CT11" s="769"/>
      <c r="CU11" s="769"/>
      <c r="CV11" s="770"/>
      <c r="CW11" s="768"/>
      <c r="CX11" s="769"/>
      <c r="CY11" s="769"/>
      <c r="CZ11" s="769"/>
      <c r="DA11" s="770"/>
      <c r="DB11" s="768"/>
      <c r="DC11" s="769"/>
      <c r="DD11" s="769"/>
      <c r="DE11" s="769"/>
      <c r="DF11" s="770"/>
      <c r="DG11" s="768"/>
      <c r="DH11" s="769"/>
      <c r="DI11" s="769"/>
      <c r="DJ11" s="769"/>
      <c r="DK11" s="770"/>
      <c r="DL11" s="768"/>
      <c r="DM11" s="769"/>
      <c r="DN11" s="769"/>
      <c r="DO11" s="769"/>
      <c r="DP11" s="770"/>
      <c r="DQ11" s="768"/>
      <c r="DR11" s="769"/>
      <c r="DS11" s="769"/>
      <c r="DT11" s="769"/>
      <c r="DU11" s="770"/>
      <c r="DV11" s="771"/>
      <c r="DW11" s="772"/>
      <c r="DX11" s="772"/>
      <c r="DY11" s="772"/>
      <c r="DZ11" s="773"/>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8"/>
      <c r="CI12" s="769"/>
      <c r="CJ12" s="769"/>
      <c r="CK12" s="769"/>
      <c r="CL12" s="770"/>
      <c r="CM12" s="768"/>
      <c r="CN12" s="769"/>
      <c r="CO12" s="769"/>
      <c r="CP12" s="769"/>
      <c r="CQ12" s="770"/>
      <c r="CR12" s="768"/>
      <c r="CS12" s="769"/>
      <c r="CT12" s="769"/>
      <c r="CU12" s="769"/>
      <c r="CV12" s="770"/>
      <c r="CW12" s="768"/>
      <c r="CX12" s="769"/>
      <c r="CY12" s="769"/>
      <c r="CZ12" s="769"/>
      <c r="DA12" s="770"/>
      <c r="DB12" s="768"/>
      <c r="DC12" s="769"/>
      <c r="DD12" s="769"/>
      <c r="DE12" s="769"/>
      <c r="DF12" s="770"/>
      <c r="DG12" s="768"/>
      <c r="DH12" s="769"/>
      <c r="DI12" s="769"/>
      <c r="DJ12" s="769"/>
      <c r="DK12" s="770"/>
      <c r="DL12" s="768"/>
      <c r="DM12" s="769"/>
      <c r="DN12" s="769"/>
      <c r="DO12" s="769"/>
      <c r="DP12" s="770"/>
      <c r="DQ12" s="768"/>
      <c r="DR12" s="769"/>
      <c r="DS12" s="769"/>
      <c r="DT12" s="769"/>
      <c r="DU12" s="770"/>
      <c r="DV12" s="771"/>
      <c r="DW12" s="772"/>
      <c r="DX12" s="772"/>
      <c r="DY12" s="772"/>
      <c r="DZ12" s="773"/>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8"/>
      <c r="CI13" s="769"/>
      <c r="CJ13" s="769"/>
      <c r="CK13" s="769"/>
      <c r="CL13" s="770"/>
      <c r="CM13" s="768"/>
      <c r="CN13" s="769"/>
      <c r="CO13" s="769"/>
      <c r="CP13" s="769"/>
      <c r="CQ13" s="770"/>
      <c r="CR13" s="768"/>
      <c r="CS13" s="769"/>
      <c r="CT13" s="769"/>
      <c r="CU13" s="769"/>
      <c r="CV13" s="770"/>
      <c r="CW13" s="768"/>
      <c r="CX13" s="769"/>
      <c r="CY13" s="769"/>
      <c r="CZ13" s="769"/>
      <c r="DA13" s="770"/>
      <c r="DB13" s="768"/>
      <c r="DC13" s="769"/>
      <c r="DD13" s="769"/>
      <c r="DE13" s="769"/>
      <c r="DF13" s="770"/>
      <c r="DG13" s="768"/>
      <c r="DH13" s="769"/>
      <c r="DI13" s="769"/>
      <c r="DJ13" s="769"/>
      <c r="DK13" s="770"/>
      <c r="DL13" s="768"/>
      <c r="DM13" s="769"/>
      <c r="DN13" s="769"/>
      <c r="DO13" s="769"/>
      <c r="DP13" s="770"/>
      <c r="DQ13" s="768"/>
      <c r="DR13" s="769"/>
      <c r="DS13" s="769"/>
      <c r="DT13" s="769"/>
      <c r="DU13" s="770"/>
      <c r="DV13" s="771"/>
      <c r="DW13" s="772"/>
      <c r="DX13" s="772"/>
      <c r="DY13" s="772"/>
      <c r="DZ13" s="773"/>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8"/>
      <c r="CI14" s="769"/>
      <c r="CJ14" s="769"/>
      <c r="CK14" s="769"/>
      <c r="CL14" s="770"/>
      <c r="CM14" s="768"/>
      <c r="CN14" s="769"/>
      <c r="CO14" s="769"/>
      <c r="CP14" s="769"/>
      <c r="CQ14" s="770"/>
      <c r="CR14" s="768"/>
      <c r="CS14" s="769"/>
      <c r="CT14" s="769"/>
      <c r="CU14" s="769"/>
      <c r="CV14" s="770"/>
      <c r="CW14" s="768"/>
      <c r="CX14" s="769"/>
      <c r="CY14" s="769"/>
      <c r="CZ14" s="769"/>
      <c r="DA14" s="770"/>
      <c r="DB14" s="768"/>
      <c r="DC14" s="769"/>
      <c r="DD14" s="769"/>
      <c r="DE14" s="769"/>
      <c r="DF14" s="770"/>
      <c r="DG14" s="768"/>
      <c r="DH14" s="769"/>
      <c r="DI14" s="769"/>
      <c r="DJ14" s="769"/>
      <c r="DK14" s="770"/>
      <c r="DL14" s="768"/>
      <c r="DM14" s="769"/>
      <c r="DN14" s="769"/>
      <c r="DO14" s="769"/>
      <c r="DP14" s="770"/>
      <c r="DQ14" s="768"/>
      <c r="DR14" s="769"/>
      <c r="DS14" s="769"/>
      <c r="DT14" s="769"/>
      <c r="DU14" s="770"/>
      <c r="DV14" s="771"/>
      <c r="DW14" s="772"/>
      <c r="DX14" s="772"/>
      <c r="DY14" s="772"/>
      <c r="DZ14" s="773"/>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8"/>
      <c r="CI15" s="769"/>
      <c r="CJ15" s="769"/>
      <c r="CK15" s="769"/>
      <c r="CL15" s="770"/>
      <c r="CM15" s="768"/>
      <c r="CN15" s="769"/>
      <c r="CO15" s="769"/>
      <c r="CP15" s="769"/>
      <c r="CQ15" s="770"/>
      <c r="CR15" s="768"/>
      <c r="CS15" s="769"/>
      <c r="CT15" s="769"/>
      <c r="CU15" s="769"/>
      <c r="CV15" s="770"/>
      <c r="CW15" s="768"/>
      <c r="CX15" s="769"/>
      <c r="CY15" s="769"/>
      <c r="CZ15" s="769"/>
      <c r="DA15" s="770"/>
      <c r="DB15" s="768"/>
      <c r="DC15" s="769"/>
      <c r="DD15" s="769"/>
      <c r="DE15" s="769"/>
      <c r="DF15" s="770"/>
      <c r="DG15" s="768"/>
      <c r="DH15" s="769"/>
      <c r="DI15" s="769"/>
      <c r="DJ15" s="769"/>
      <c r="DK15" s="770"/>
      <c r="DL15" s="768"/>
      <c r="DM15" s="769"/>
      <c r="DN15" s="769"/>
      <c r="DO15" s="769"/>
      <c r="DP15" s="770"/>
      <c r="DQ15" s="768"/>
      <c r="DR15" s="769"/>
      <c r="DS15" s="769"/>
      <c r="DT15" s="769"/>
      <c r="DU15" s="770"/>
      <c r="DV15" s="771"/>
      <c r="DW15" s="772"/>
      <c r="DX15" s="772"/>
      <c r="DY15" s="772"/>
      <c r="DZ15" s="773"/>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8"/>
      <c r="CI16" s="769"/>
      <c r="CJ16" s="769"/>
      <c r="CK16" s="769"/>
      <c r="CL16" s="770"/>
      <c r="CM16" s="768"/>
      <c r="CN16" s="769"/>
      <c r="CO16" s="769"/>
      <c r="CP16" s="769"/>
      <c r="CQ16" s="770"/>
      <c r="CR16" s="768"/>
      <c r="CS16" s="769"/>
      <c r="CT16" s="769"/>
      <c r="CU16" s="769"/>
      <c r="CV16" s="770"/>
      <c r="CW16" s="768"/>
      <c r="CX16" s="769"/>
      <c r="CY16" s="769"/>
      <c r="CZ16" s="769"/>
      <c r="DA16" s="770"/>
      <c r="DB16" s="768"/>
      <c r="DC16" s="769"/>
      <c r="DD16" s="769"/>
      <c r="DE16" s="769"/>
      <c r="DF16" s="770"/>
      <c r="DG16" s="768"/>
      <c r="DH16" s="769"/>
      <c r="DI16" s="769"/>
      <c r="DJ16" s="769"/>
      <c r="DK16" s="770"/>
      <c r="DL16" s="768"/>
      <c r="DM16" s="769"/>
      <c r="DN16" s="769"/>
      <c r="DO16" s="769"/>
      <c r="DP16" s="770"/>
      <c r="DQ16" s="768"/>
      <c r="DR16" s="769"/>
      <c r="DS16" s="769"/>
      <c r="DT16" s="769"/>
      <c r="DU16" s="770"/>
      <c r="DV16" s="771"/>
      <c r="DW16" s="772"/>
      <c r="DX16" s="772"/>
      <c r="DY16" s="772"/>
      <c r="DZ16" s="773"/>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8"/>
      <c r="CI17" s="769"/>
      <c r="CJ17" s="769"/>
      <c r="CK17" s="769"/>
      <c r="CL17" s="770"/>
      <c r="CM17" s="768"/>
      <c r="CN17" s="769"/>
      <c r="CO17" s="769"/>
      <c r="CP17" s="769"/>
      <c r="CQ17" s="770"/>
      <c r="CR17" s="768"/>
      <c r="CS17" s="769"/>
      <c r="CT17" s="769"/>
      <c r="CU17" s="769"/>
      <c r="CV17" s="770"/>
      <c r="CW17" s="768"/>
      <c r="CX17" s="769"/>
      <c r="CY17" s="769"/>
      <c r="CZ17" s="769"/>
      <c r="DA17" s="770"/>
      <c r="DB17" s="768"/>
      <c r="DC17" s="769"/>
      <c r="DD17" s="769"/>
      <c r="DE17" s="769"/>
      <c r="DF17" s="770"/>
      <c r="DG17" s="768"/>
      <c r="DH17" s="769"/>
      <c r="DI17" s="769"/>
      <c r="DJ17" s="769"/>
      <c r="DK17" s="770"/>
      <c r="DL17" s="768"/>
      <c r="DM17" s="769"/>
      <c r="DN17" s="769"/>
      <c r="DO17" s="769"/>
      <c r="DP17" s="770"/>
      <c r="DQ17" s="768"/>
      <c r="DR17" s="769"/>
      <c r="DS17" s="769"/>
      <c r="DT17" s="769"/>
      <c r="DU17" s="770"/>
      <c r="DV17" s="771"/>
      <c r="DW17" s="772"/>
      <c r="DX17" s="772"/>
      <c r="DY17" s="772"/>
      <c r="DZ17" s="773"/>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8"/>
      <c r="CI18" s="769"/>
      <c r="CJ18" s="769"/>
      <c r="CK18" s="769"/>
      <c r="CL18" s="770"/>
      <c r="CM18" s="768"/>
      <c r="CN18" s="769"/>
      <c r="CO18" s="769"/>
      <c r="CP18" s="769"/>
      <c r="CQ18" s="770"/>
      <c r="CR18" s="768"/>
      <c r="CS18" s="769"/>
      <c r="CT18" s="769"/>
      <c r="CU18" s="769"/>
      <c r="CV18" s="770"/>
      <c r="CW18" s="768"/>
      <c r="CX18" s="769"/>
      <c r="CY18" s="769"/>
      <c r="CZ18" s="769"/>
      <c r="DA18" s="770"/>
      <c r="DB18" s="768"/>
      <c r="DC18" s="769"/>
      <c r="DD18" s="769"/>
      <c r="DE18" s="769"/>
      <c r="DF18" s="770"/>
      <c r="DG18" s="768"/>
      <c r="DH18" s="769"/>
      <c r="DI18" s="769"/>
      <c r="DJ18" s="769"/>
      <c r="DK18" s="770"/>
      <c r="DL18" s="768"/>
      <c r="DM18" s="769"/>
      <c r="DN18" s="769"/>
      <c r="DO18" s="769"/>
      <c r="DP18" s="770"/>
      <c r="DQ18" s="768"/>
      <c r="DR18" s="769"/>
      <c r="DS18" s="769"/>
      <c r="DT18" s="769"/>
      <c r="DU18" s="770"/>
      <c r="DV18" s="771"/>
      <c r="DW18" s="772"/>
      <c r="DX18" s="772"/>
      <c r="DY18" s="772"/>
      <c r="DZ18" s="773"/>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8"/>
      <c r="CI19" s="769"/>
      <c r="CJ19" s="769"/>
      <c r="CK19" s="769"/>
      <c r="CL19" s="770"/>
      <c r="CM19" s="768"/>
      <c r="CN19" s="769"/>
      <c r="CO19" s="769"/>
      <c r="CP19" s="769"/>
      <c r="CQ19" s="770"/>
      <c r="CR19" s="768"/>
      <c r="CS19" s="769"/>
      <c r="CT19" s="769"/>
      <c r="CU19" s="769"/>
      <c r="CV19" s="770"/>
      <c r="CW19" s="768"/>
      <c r="CX19" s="769"/>
      <c r="CY19" s="769"/>
      <c r="CZ19" s="769"/>
      <c r="DA19" s="770"/>
      <c r="DB19" s="768"/>
      <c r="DC19" s="769"/>
      <c r="DD19" s="769"/>
      <c r="DE19" s="769"/>
      <c r="DF19" s="770"/>
      <c r="DG19" s="768"/>
      <c r="DH19" s="769"/>
      <c r="DI19" s="769"/>
      <c r="DJ19" s="769"/>
      <c r="DK19" s="770"/>
      <c r="DL19" s="768"/>
      <c r="DM19" s="769"/>
      <c r="DN19" s="769"/>
      <c r="DO19" s="769"/>
      <c r="DP19" s="770"/>
      <c r="DQ19" s="768"/>
      <c r="DR19" s="769"/>
      <c r="DS19" s="769"/>
      <c r="DT19" s="769"/>
      <c r="DU19" s="770"/>
      <c r="DV19" s="771"/>
      <c r="DW19" s="772"/>
      <c r="DX19" s="772"/>
      <c r="DY19" s="772"/>
      <c r="DZ19" s="773"/>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8"/>
      <c r="CI20" s="769"/>
      <c r="CJ20" s="769"/>
      <c r="CK20" s="769"/>
      <c r="CL20" s="770"/>
      <c r="CM20" s="768"/>
      <c r="CN20" s="769"/>
      <c r="CO20" s="769"/>
      <c r="CP20" s="769"/>
      <c r="CQ20" s="770"/>
      <c r="CR20" s="768"/>
      <c r="CS20" s="769"/>
      <c r="CT20" s="769"/>
      <c r="CU20" s="769"/>
      <c r="CV20" s="770"/>
      <c r="CW20" s="768"/>
      <c r="CX20" s="769"/>
      <c r="CY20" s="769"/>
      <c r="CZ20" s="769"/>
      <c r="DA20" s="770"/>
      <c r="DB20" s="768"/>
      <c r="DC20" s="769"/>
      <c r="DD20" s="769"/>
      <c r="DE20" s="769"/>
      <c r="DF20" s="770"/>
      <c r="DG20" s="768"/>
      <c r="DH20" s="769"/>
      <c r="DI20" s="769"/>
      <c r="DJ20" s="769"/>
      <c r="DK20" s="770"/>
      <c r="DL20" s="768"/>
      <c r="DM20" s="769"/>
      <c r="DN20" s="769"/>
      <c r="DO20" s="769"/>
      <c r="DP20" s="770"/>
      <c r="DQ20" s="768"/>
      <c r="DR20" s="769"/>
      <c r="DS20" s="769"/>
      <c r="DT20" s="769"/>
      <c r="DU20" s="770"/>
      <c r="DV20" s="771"/>
      <c r="DW20" s="772"/>
      <c r="DX20" s="772"/>
      <c r="DY20" s="772"/>
      <c r="DZ20" s="773"/>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8"/>
      <c r="CI21" s="769"/>
      <c r="CJ21" s="769"/>
      <c r="CK21" s="769"/>
      <c r="CL21" s="770"/>
      <c r="CM21" s="768"/>
      <c r="CN21" s="769"/>
      <c r="CO21" s="769"/>
      <c r="CP21" s="769"/>
      <c r="CQ21" s="770"/>
      <c r="CR21" s="768"/>
      <c r="CS21" s="769"/>
      <c r="CT21" s="769"/>
      <c r="CU21" s="769"/>
      <c r="CV21" s="770"/>
      <c r="CW21" s="768"/>
      <c r="CX21" s="769"/>
      <c r="CY21" s="769"/>
      <c r="CZ21" s="769"/>
      <c r="DA21" s="770"/>
      <c r="DB21" s="768"/>
      <c r="DC21" s="769"/>
      <c r="DD21" s="769"/>
      <c r="DE21" s="769"/>
      <c r="DF21" s="770"/>
      <c r="DG21" s="768"/>
      <c r="DH21" s="769"/>
      <c r="DI21" s="769"/>
      <c r="DJ21" s="769"/>
      <c r="DK21" s="770"/>
      <c r="DL21" s="768"/>
      <c r="DM21" s="769"/>
      <c r="DN21" s="769"/>
      <c r="DO21" s="769"/>
      <c r="DP21" s="770"/>
      <c r="DQ21" s="768"/>
      <c r="DR21" s="769"/>
      <c r="DS21" s="769"/>
      <c r="DT21" s="769"/>
      <c r="DU21" s="770"/>
      <c r="DV21" s="771"/>
      <c r="DW21" s="772"/>
      <c r="DX21" s="772"/>
      <c r="DY21" s="772"/>
      <c r="DZ21" s="773"/>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4"/>
      <c r="R22" s="775"/>
      <c r="S22" s="775"/>
      <c r="T22" s="775"/>
      <c r="U22" s="775"/>
      <c r="V22" s="775"/>
      <c r="W22" s="775"/>
      <c r="X22" s="775"/>
      <c r="Y22" s="775"/>
      <c r="Z22" s="775"/>
      <c r="AA22" s="775"/>
      <c r="AB22" s="775"/>
      <c r="AC22" s="775"/>
      <c r="AD22" s="775"/>
      <c r="AE22" s="776"/>
      <c r="AF22" s="747"/>
      <c r="AG22" s="748"/>
      <c r="AH22" s="748"/>
      <c r="AI22" s="748"/>
      <c r="AJ22" s="749"/>
      <c r="AK22" s="789"/>
      <c r="AL22" s="790"/>
      <c r="AM22" s="790"/>
      <c r="AN22" s="790"/>
      <c r="AO22" s="790"/>
      <c r="AP22" s="790"/>
      <c r="AQ22" s="790"/>
      <c r="AR22" s="790"/>
      <c r="AS22" s="790"/>
      <c r="AT22" s="790"/>
      <c r="AU22" s="791"/>
      <c r="AV22" s="791"/>
      <c r="AW22" s="791"/>
      <c r="AX22" s="791"/>
      <c r="AY22" s="792"/>
      <c r="AZ22" s="793" t="s">
        <v>368</v>
      </c>
      <c r="BA22" s="793"/>
      <c r="BB22" s="793"/>
      <c r="BC22" s="793"/>
      <c r="BD22" s="794"/>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8"/>
      <c r="CI22" s="769"/>
      <c r="CJ22" s="769"/>
      <c r="CK22" s="769"/>
      <c r="CL22" s="770"/>
      <c r="CM22" s="768"/>
      <c r="CN22" s="769"/>
      <c r="CO22" s="769"/>
      <c r="CP22" s="769"/>
      <c r="CQ22" s="770"/>
      <c r="CR22" s="768"/>
      <c r="CS22" s="769"/>
      <c r="CT22" s="769"/>
      <c r="CU22" s="769"/>
      <c r="CV22" s="770"/>
      <c r="CW22" s="768"/>
      <c r="CX22" s="769"/>
      <c r="CY22" s="769"/>
      <c r="CZ22" s="769"/>
      <c r="DA22" s="770"/>
      <c r="DB22" s="768"/>
      <c r="DC22" s="769"/>
      <c r="DD22" s="769"/>
      <c r="DE22" s="769"/>
      <c r="DF22" s="770"/>
      <c r="DG22" s="768"/>
      <c r="DH22" s="769"/>
      <c r="DI22" s="769"/>
      <c r="DJ22" s="769"/>
      <c r="DK22" s="770"/>
      <c r="DL22" s="768"/>
      <c r="DM22" s="769"/>
      <c r="DN22" s="769"/>
      <c r="DO22" s="769"/>
      <c r="DP22" s="770"/>
      <c r="DQ22" s="768"/>
      <c r="DR22" s="769"/>
      <c r="DS22" s="769"/>
      <c r="DT22" s="769"/>
      <c r="DU22" s="770"/>
      <c r="DV22" s="771"/>
      <c r="DW22" s="772"/>
      <c r="DX22" s="772"/>
      <c r="DY22" s="772"/>
      <c r="DZ22" s="773"/>
      <c r="EA22" s="205"/>
    </row>
    <row r="23" spans="1:131" s="206" customFormat="1" ht="26.25" customHeight="1" thickBot="1">
      <c r="A23" s="215" t="s">
        <v>369</v>
      </c>
      <c r="B23" s="777" t="s">
        <v>370</v>
      </c>
      <c r="C23" s="778"/>
      <c r="D23" s="778"/>
      <c r="E23" s="778"/>
      <c r="F23" s="778"/>
      <c r="G23" s="778"/>
      <c r="H23" s="778"/>
      <c r="I23" s="778"/>
      <c r="J23" s="778"/>
      <c r="K23" s="778"/>
      <c r="L23" s="778"/>
      <c r="M23" s="778"/>
      <c r="N23" s="778"/>
      <c r="O23" s="778"/>
      <c r="P23" s="779"/>
      <c r="Q23" s="780">
        <v>27340</v>
      </c>
      <c r="R23" s="781"/>
      <c r="S23" s="781"/>
      <c r="T23" s="781"/>
      <c r="U23" s="781"/>
      <c r="V23" s="781">
        <v>26177</v>
      </c>
      <c r="W23" s="781"/>
      <c r="X23" s="781"/>
      <c r="Y23" s="781"/>
      <c r="Z23" s="781"/>
      <c r="AA23" s="781">
        <v>1162</v>
      </c>
      <c r="AB23" s="781"/>
      <c r="AC23" s="781"/>
      <c r="AD23" s="781"/>
      <c r="AE23" s="782"/>
      <c r="AF23" s="783">
        <v>1033</v>
      </c>
      <c r="AG23" s="781"/>
      <c r="AH23" s="781"/>
      <c r="AI23" s="781"/>
      <c r="AJ23" s="784"/>
      <c r="AK23" s="785"/>
      <c r="AL23" s="786"/>
      <c r="AM23" s="786"/>
      <c r="AN23" s="786"/>
      <c r="AO23" s="786"/>
      <c r="AP23" s="781">
        <v>23990</v>
      </c>
      <c r="AQ23" s="781"/>
      <c r="AR23" s="781"/>
      <c r="AS23" s="781"/>
      <c r="AT23" s="781"/>
      <c r="AU23" s="787"/>
      <c r="AV23" s="787"/>
      <c r="AW23" s="787"/>
      <c r="AX23" s="787"/>
      <c r="AY23" s="788"/>
      <c r="AZ23" s="796" t="s">
        <v>112</v>
      </c>
      <c r="BA23" s="797"/>
      <c r="BB23" s="797"/>
      <c r="BC23" s="797"/>
      <c r="BD23" s="798"/>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8"/>
      <c r="CI23" s="769"/>
      <c r="CJ23" s="769"/>
      <c r="CK23" s="769"/>
      <c r="CL23" s="770"/>
      <c r="CM23" s="768"/>
      <c r="CN23" s="769"/>
      <c r="CO23" s="769"/>
      <c r="CP23" s="769"/>
      <c r="CQ23" s="770"/>
      <c r="CR23" s="768"/>
      <c r="CS23" s="769"/>
      <c r="CT23" s="769"/>
      <c r="CU23" s="769"/>
      <c r="CV23" s="770"/>
      <c r="CW23" s="768"/>
      <c r="CX23" s="769"/>
      <c r="CY23" s="769"/>
      <c r="CZ23" s="769"/>
      <c r="DA23" s="770"/>
      <c r="DB23" s="768"/>
      <c r="DC23" s="769"/>
      <c r="DD23" s="769"/>
      <c r="DE23" s="769"/>
      <c r="DF23" s="770"/>
      <c r="DG23" s="768"/>
      <c r="DH23" s="769"/>
      <c r="DI23" s="769"/>
      <c r="DJ23" s="769"/>
      <c r="DK23" s="770"/>
      <c r="DL23" s="768"/>
      <c r="DM23" s="769"/>
      <c r="DN23" s="769"/>
      <c r="DO23" s="769"/>
      <c r="DP23" s="770"/>
      <c r="DQ23" s="768"/>
      <c r="DR23" s="769"/>
      <c r="DS23" s="769"/>
      <c r="DT23" s="769"/>
      <c r="DU23" s="770"/>
      <c r="DV23" s="771"/>
      <c r="DW23" s="772"/>
      <c r="DX23" s="772"/>
      <c r="DY23" s="772"/>
      <c r="DZ23" s="773"/>
      <c r="EA23" s="205"/>
    </row>
    <row r="24" spans="1:131" s="206" customFormat="1" ht="26.25" customHeight="1">
      <c r="A24" s="795" t="s">
        <v>371</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8"/>
      <c r="CI24" s="769"/>
      <c r="CJ24" s="769"/>
      <c r="CK24" s="769"/>
      <c r="CL24" s="770"/>
      <c r="CM24" s="768"/>
      <c r="CN24" s="769"/>
      <c r="CO24" s="769"/>
      <c r="CP24" s="769"/>
      <c r="CQ24" s="770"/>
      <c r="CR24" s="768"/>
      <c r="CS24" s="769"/>
      <c r="CT24" s="769"/>
      <c r="CU24" s="769"/>
      <c r="CV24" s="770"/>
      <c r="CW24" s="768"/>
      <c r="CX24" s="769"/>
      <c r="CY24" s="769"/>
      <c r="CZ24" s="769"/>
      <c r="DA24" s="770"/>
      <c r="DB24" s="768"/>
      <c r="DC24" s="769"/>
      <c r="DD24" s="769"/>
      <c r="DE24" s="769"/>
      <c r="DF24" s="770"/>
      <c r="DG24" s="768"/>
      <c r="DH24" s="769"/>
      <c r="DI24" s="769"/>
      <c r="DJ24" s="769"/>
      <c r="DK24" s="770"/>
      <c r="DL24" s="768"/>
      <c r="DM24" s="769"/>
      <c r="DN24" s="769"/>
      <c r="DO24" s="769"/>
      <c r="DP24" s="770"/>
      <c r="DQ24" s="768"/>
      <c r="DR24" s="769"/>
      <c r="DS24" s="769"/>
      <c r="DT24" s="769"/>
      <c r="DU24" s="770"/>
      <c r="DV24" s="771"/>
      <c r="DW24" s="772"/>
      <c r="DX24" s="772"/>
      <c r="DY24" s="772"/>
      <c r="DZ24" s="773"/>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8"/>
      <c r="CI25" s="769"/>
      <c r="CJ25" s="769"/>
      <c r="CK25" s="769"/>
      <c r="CL25" s="770"/>
      <c r="CM25" s="768"/>
      <c r="CN25" s="769"/>
      <c r="CO25" s="769"/>
      <c r="CP25" s="769"/>
      <c r="CQ25" s="770"/>
      <c r="CR25" s="768"/>
      <c r="CS25" s="769"/>
      <c r="CT25" s="769"/>
      <c r="CU25" s="769"/>
      <c r="CV25" s="770"/>
      <c r="CW25" s="768"/>
      <c r="CX25" s="769"/>
      <c r="CY25" s="769"/>
      <c r="CZ25" s="769"/>
      <c r="DA25" s="770"/>
      <c r="DB25" s="768"/>
      <c r="DC25" s="769"/>
      <c r="DD25" s="769"/>
      <c r="DE25" s="769"/>
      <c r="DF25" s="770"/>
      <c r="DG25" s="768"/>
      <c r="DH25" s="769"/>
      <c r="DI25" s="769"/>
      <c r="DJ25" s="769"/>
      <c r="DK25" s="770"/>
      <c r="DL25" s="768"/>
      <c r="DM25" s="769"/>
      <c r="DN25" s="769"/>
      <c r="DO25" s="769"/>
      <c r="DP25" s="770"/>
      <c r="DQ25" s="768"/>
      <c r="DR25" s="769"/>
      <c r="DS25" s="769"/>
      <c r="DT25" s="769"/>
      <c r="DU25" s="770"/>
      <c r="DV25" s="771"/>
      <c r="DW25" s="772"/>
      <c r="DX25" s="772"/>
      <c r="DY25" s="772"/>
      <c r="DZ25" s="773"/>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9" t="s">
        <v>376</v>
      </c>
      <c r="AG26" s="800"/>
      <c r="AH26" s="800"/>
      <c r="AI26" s="800"/>
      <c r="AJ26" s="801"/>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8"/>
      <c r="CI26" s="769"/>
      <c r="CJ26" s="769"/>
      <c r="CK26" s="769"/>
      <c r="CL26" s="770"/>
      <c r="CM26" s="768"/>
      <c r="CN26" s="769"/>
      <c r="CO26" s="769"/>
      <c r="CP26" s="769"/>
      <c r="CQ26" s="770"/>
      <c r="CR26" s="768"/>
      <c r="CS26" s="769"/>
      <c r="CT26" s="769"/>
      <c r="CU26" s="769"/>
      <c r="CV26" s="770"/>
      <c r="CW26" s="768"/>
      <c r="CX26" s="769"/>
      <c r="CY26" s="769"/>
      <c r="CZ26" s="769"/>
      <c r="DA26" s="770"/>
      <c r="DB26" s="768"/>
      <c r="DC26" s="769"/>
      <c r="DD26" s="769"/>
      <c r="DE26" s="769"/>
      <c r="DF26" s="770"/>
      <c r="DG26" s="768"/>
      <c r="DH26" s="769"/>
      <c r="DI26" s="769"/>
      <c r="DJ26" s="769"/>
      <c r="DK26" s="770"/>
      <c r="DL26" s="768"/>
      <c r="DM26" s="769"/>
      <c r="DN26" s="769"/>
      <c r="DO26" s="769"/>
      <c r="DP26" s="770"/>
      <c r="DQ26" s="768"/>
      <c r="DR26" s="769"/>
      <c r="DS26" s="769"/>
      <c r="DT26" s="769"/>
      <c r="DU26" s="770"/>
      <c r="DV26" s="771"/>
      <c r="DW26" s="772"/>
      <c r="DX26" s="772"/>
      <c r="DY26" s="772"/>
      <c r="DZ26" s="773"/>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2"/>
      <c r="AG27" s="803"/>
      <c r="AH27" s="803"/>
      <c r="AI27" s="803"/>
      <c r="AJ27" s="804"/>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8"/>
      <c r="CI27" s="769"/>
      <c r="CJ27" s="769"/>
      <c r="CK27" s="769"/>
      <c r="CL27" s="770"/>
      <c r="CM27" s="768"/>
      <c r="CN27" s="769"/>
      <c r="CO27" s="769"/>
      <c r="CP27" s="769"/>
      <c r="CQ27" s="770"/>
      <c r="CR27" s="768"/>
      <c r="CS27" s="769"/>
      <c r="CT27" s="769"/>
      <c r="CU27" s="769"/>
      <c r="CV27" s="770"/>
      <c r="CW27" s="768"/>
      <c r="CX27" s="769"/>
      <c r="CY27" s="769"/>
      <c r="CZ27" s="769"/>
      <c r="DA27" s="770"/>
      <c r="DB27" s="768"/>
      <c r="DC27" s="769"/>
      <c r="DD27" s="769"/>
      <c r="DE27" s="769"/>
      <c r="DF27" s="770"/>
      <c r="DG27" s="768"/>
      <c r="DH27" s="769"/>
      <c r="DI27" s="769"/>
      <c r="DJ27" s="769"/>
      <c r="DK27" s="770"/>
      <c r="DL27" s="768"/>
      <c r="DM27" s="769"/>
      <c r="DN27" s="769"/>
      <c r="DO27" s="769"/>
      <c r="DP27" s="770"/>
      <c r="DQ27" s="768"/>
      <c r="DR27" s="769"/>
      <c r="DS27" s="769"/>
      <c r="DT27" s="769"/>
      <c r="DU27" s="770"/>
      <c r="DV27" s="771"/>
      <c r="DW27" s="772"/>
      <c r="DX27" s="772"/>
      <c r="DY27" s="772"/>
      <c r="DZ27" s="773"/>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9">
        <v>6627</v>
      </c>
      <c r="R28" s="810"/>
      <c r="S28" s="810"/>
      <c r="T28" s="810"/>
      <c r="U28" s="810"/>
      <c r="V28" s="810">
        <v>6027</v>
      </c>
      <c r="W28" s="810"/>
      <c r="X28" s="810"/>
      <c r="Y28" s="810"/>
      <c r="Z28" s="810"/>
      <c r="AA28" s="810">
        <v>600</v>
      </c>
      <c r="AB28" s="810"/>
      <c r="AC28" s="810"/>
      <c r="AD28" s="810"/>
      <c r="AE28" s="811"/>
      <c r="AF28" s="812">
        <v>600</v>
      </c>
      <c r="AG28" s="810"/>
      <c r="AH28" s="810"/>
      <c r="AI28" s="810"/>
      <c r="AJ28" s="813"/>
      <c r="AK28" s="814">
        <v>455</v>
      </c>
      <c r="AL28" s="805"/>
      <c r="AM28" s="805"/>
      <c r="AN28" s="805"/>
      <c r="AO28" s="805"/>
      <c r="AP28" s="805" t="s">
        <v>535</v>
      </c>
      <c r="AQ28" s="805"/>
      <c r="AR28" s="805"/>
      <c r="AS28" s="805"/>
      <c r="AT28" s="805"/>
      <c r="AU28" s="805" t="s">
        <v>535</v>
      </c>
      <c r="AV28" s="805"/>
      <c r="AW28" s="805"/>
      <c r="AX28" s="805"/>
      <c r="AY28" s="805"/>
      <c r="AZ28" s="806" t="s">
        <v>536</v>
      </c>
      <c r="BA28" s="806"/>
      <c r="BB28" s="806"/>
      <c r="BC28" s="806"/>
      <c r="BD28" s="806"/>
      <c r="BE28" s="807"/>
      <c r="BF28" s="807"/>
      <c r="BG28" s="807"/>
      <c r="BH28" s="807"/>
      <c r="BI28" s="808"/>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8"/>
      <c r="CI28" s="769"/>
      <c r="CJ28" s="769"/>
      <c r="CK28" s="769"/>
      <c r="CL28" s="770"/>
      <c r="CM28" s="768"/>
      <c r="CN28" s="769"/>
      <c r="CO28" s="769"/>
      <c r="CP28" s="769"/>
      <c r="CQ28" s="770"/>
      <c r="CR28" s="768"/>
      <c r="CS28" s="769"/>
      <c r="CT28" s="769"/>
      <c r="CU28" s="769"/>
      <c r="CV28" s="770"/>
      <c r="CW28" s="768"/>
      <c r="CX28" s="769"/>
      <c r="CY28" s="769"/>
      <c r="CZ28" s="769"/>
      <c r="DA28" s="770"/>
      <c r="DB28" s="768"/>
      <c r="DC28" s="769"/>
      <c r="DD28" s="769"/>
      <c r="DE28" s="769"/>
      <c r="DF28" s="770"/>
      <c r="DG28" s="768"/>
      <c r="DH28" s="769"/>
      <c r="DI28" s="769"/>
      <c r="DJ28" s="769"/>
      <c r="DK28" s="770"/>
      <c r="DL28" s="768"/>
      <c r="DM28" s="769"/>
      <c r="DN28" s="769"/>
      <c r="DO28" s="769"/>
      <c r="DP28" s="770"/>
      <c r="DQ28" s="768"/>
      <c r="DR28" s="769"/>
      <c r="DS28" s="769"/>
      <c r="DT28" s="769"/>
      <c r="DU28" s="770"/>
      <c r="DV28" s="771"/>
      <c r="DW28" s="772"/>
      <c r="DX28" s="772"/>
      <c r="DY28" s="772"/>
      <c r="DZ28" s="773"/>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4673</v>
      </c>
      <c r="R29" s="745"/>
      <c r="S29" s="745"/>
      <c r="T29" s="745"/>
      <c r="U29" s="745"/>
      <c r="V29" s="745">
        <v>4571</v>
      </c>
      <c r="W29" s="745"/>
      <c r="X29" s="745"/>
      <c r="Y29" s="745"/>
      <c r="Z29" s="745"/>
      <c r="AA29" s="745">
        <v>102</v>
      </c>
      <c r="AB29" s="745"/>
      <c r="AC29" s="745"/>
      <c r="AD29" s="745"/>
      <c r="AE29" s="746"/>
      <c r="AF29" s="747">
        <v>102</v>
      </c>
      <c r="AG29" s="748"/>
      <c r="AH29" s="748"/>
      <c r="AI29" s="748"/>
      <c r="AJ29" s="749"/>
      <c r="AK29" s="817">
        <v>662</v>
      </c>
      <c r="AL29" s="818"/>
      <c r="AM29" s="818"/>
      <c r="AN29" s="818"/>
      <c r="AO29" s="818"/>
      <c r="AP29" s="818" t="s">
        <v>535</v>
      </c>
      <c r="AQ29" s="818"/>
      <c r="AR29" s="818"/>
      <c r="AS29" s="818"/>
      <c r="AT29" s="818"/>
      <c r="AU29" s="818" t="s">
        <v>535</v>
      </c>
      <c r="AV29" s="818"/>
      <c r="AW29" s="818"/>
      <c r="AX29" s="818"/>
      <c r="AY29" s="818"/>
      <c r="AZ29" s="819" t="s">
        <v>535</v>
      </c>
      <c r="BA29" s="819"/>
      <c r="BB29" s="819"/>
      <c r="BC29" s="819"/>
      <c r="BD29" s="819"/>
      <c r="BE29" s="815"/>
      <c r="BF29" s="815"/>
      <c r="BG29" s="815"/>
      <c r="BH29" s="815"/>
      <c r="BI29" s="816"/>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8"/>
      <c r="CI29" s="769"/>
      <c r="CJ29" s="769"/>
      <c r="CK29" s="769"/>
      <c r="CL29" s="770"/>
      <c r="CM29" s="768"/>
      <c r="CN29" s="769"/>
      <c r="CO29" s="769"/>
      <c r="CP29" s="769"/>
      <c r="CQ29" s="770"/>
      <c r="CR29" s="768"/>
      <c r="CS29" s="769"/>
      <c r="CT29" s="769"/>
      <c r="CU29" s="769"/>
      <c r="CV29" s="770"/>
      <c r="CW29" s="768"/>
      <c r="CX29" s="769"/>
      <c r="CY29" s="769"/>
      <c r="CZ29" s="769"/>
      <c r="DA29" s="770"/>
      <c r="DB29" s="768"/>
      <c r="DC29" s="769"/>
      <c r="DD29" s="769"/>
      <c r="DE29" s="769"/>
      <c r="DF29" s="770"/>
      <c r="DG29" s="768"/>
      <c r="DH29" s="769"/>
      <c r="DI29" s="769"/>
      <c r="DJ29" s="769"/>
      <c r="DK29" s="770"/>
      <c r="DL29" s="768"/>
      <c r="DM29" s="769"/>
      <c r="DN29" s="769"/>
      <c r="DO29" s="769"/>
      <c r="DP29" s="770"/>
      <c r="DQ29" s="768"/>
      <c r="DR29" s="769"/>
      <c r="DS29" s="769"/>
      <c r="DT29" s="769"/>
      <c r="DU29" s="770"/>
      <c r="DV29" s="771"/>
      <c r="DW29" s="772"/>
      <c r="DX29" s="772"/>
      <c r="DY29" s="772"/>
      <c r="DZ29" s="773"/>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510</v>
      </c>
      <c r="R30" s="745"/>
      <c r="S30" s="745"/>
      <c r="T30" s="745"/>
      <c r="U30" s="745"/>
      <c r="V30" s="745">
        <v>509</v>
      </c>
      <c r="W30" s="745"/>
      <c r="X30" s="745"/>
      <c r="Y30" s="745"/>
      <c r="Z30" s="745"/>
      <c r="AA30" s="745">
        <v>1</v>
      </c>
      <c r="AB30" s="745"/>
      <c r="AC30" s="745"/>
      <c r="AD30" s="745"/>
      <c r="AE30" s="746"/>
      <c r="AF30" s="747">
        <v>1</v>
      </c>
      <c r="AG30" s="748"/>
      <c r="AH30" s="748"/>
      <c r="AI30" s="748"/>
      <c r="AJ30" s="749"/>
      <c r="AK30" s="817">
        <v>170</v>
      </c>
      <c r="AL30" s="818"/>
      <c r="AM30" s="818"/>
      <c r="AN30" s="818"/>
      <c r="AO30" s="818"/>
      <c r="AP30" s="818" t="s">
        <v>536</v>
      </c>
      <c r="AQ30" s="818"/>
      <c r="AR30" s="818"/>
      <c r="AS30" s="818"/>
      <c r="AT30" s="818"/>
      <c r="AU30" s="818" t="s">
        <v>535</v>
      </c>
      <c r="AV30" s="818"/>
      <c r="AW30" s="818"/>
      <c r="AX30" s="818"/>
      <c r="AY30" s="818"/>
      <c r="AZ30" s="819" t="s">
        <v>536</v>
      </c>
      <c r="BA30" s="819"/>
      <c r="BB30" s="819"/>
      <c r="BC30" s="819"/>
      <c r="BD30" s="819"/>
      <c r="BE30" s="815"/>
      <c r="BF30" s="815"/>
      <c r="BG30" s="815"/>
      <c r="BH30" s="815"/>
      <c r="BI30" s="816"/>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8"/>
      <c r="CI30" s="769"/>
      <c r="CJ30" s="769"/>
      <c r="CK30" s="769"/>
      <c r="CL30" s="770"/>
      <c r="CM30" s="768"/>
      <c r="CN30" s="769"/>
      <c r="CO30" s="769"/>
      <c r="CP30" s="769"/>
      <c r="CQ30" s="770"/>
      <c r="CR30" s="768"/>
      <c r="CS30" s="769"/>
      <c r="CT30" s="769"/>
      <c r="CU30" s="769"/>
      <c r="CV30" s="770"/>
      <c r="CW30" s="768"/>
      <c r="CX30" s="769"/>
      <c r="CY30" s="769"/>
      <c r="CZ30" s="769"/>
      <c r="DA30" s="770"/>
      <c r="DB30" s="768"/>
      <c r="DC30" s="769"/>
      <c r="DD30" s="769"/>
      <c r="DE30" s="769"/>
      <c r="DF30" s="770"/>
      <c r="DG30" s="768"/>
      <c r="DH30" s="769"/>
      <c r="DI30" s="769"/>
      <c r="DJ30" s="769"/>
      <c r="DK30" s="770"/>
      <c r="DL30" s="768"/>
      <c r="DM30" s="769"/>
      <c r="DN30" s="769"/>
      <c r="DO30" s="769"/>
      <c r="DP30" s="770"/>
      <c r="DQ30" s="768"/>
      <c r="DR30" s="769"/>
      <c r="DS30" s="769"/>
      <c r="DT30" s="769"/>
      <c r="DU30" s="770"/>
      <c r="DV30" s="771"/>
      <c r="DW30" s="772"/>
      <c r="DX30" s="772"/>
      <c r="DY30" s="772"/>
      <c r="DZ30" s="773"/>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884</v>
      </c>
      <c r="R31" s="745"/>
      <c r="S31" s="745"/>
      <c r="T31" s="745"/>
      <c r="U31" s="745"/>
      <c r="V31" s="745">
        <v>705</v>
      </c>
      <c r="W31" s="745"/>
      <c r="X31" s="745"/>
      <c r="Y31" s="745"/>
      <c r="Z31" s="745"/>
      <c r="AA31" s="745">
        <v>179</v>
      </c>
      <c r="AB31" s="745"/>
      <c r="AC31" s="745"/>
      <c r="AD31" s="745"/>
      <c r="AE31" s="746"/>
      <c r="AF31" s="747">
        <v>805</v>
      </c>
      <c r="AG31" s="748"/>
      <c r="AH31" s="748"/>
      <c r="AI31" s="748"/>
      <c r="AJ31" s="749"/>
      <c r="AK31" s="817">
        <v>88</v>
      </c>
      <c r="AL31" s="818"/>
      <c r="AM31" s="818"/>
      <c r="AN31" s="818"/>
      <c r="AO31" s="818"/>
      <c r="AP31" s="818">
        <v>2076</v>
      </c>
      <c r="AQ31" s="818"/>
      <c r="AR31" s="818"/>
      <c r="AS31" s="818"/>
      <c r="AT31" s="818"/>
      <c r="AU31" s="818">
        <v>488</v>
      </c>
      <c r="AV31" s="818"/>
      <c r="AW31" s="818"/>
      <c r="AX31" s="818"/>
      <c r="AY31" s="818"/>
      <c r="AZ31" s="819" t="s">
        <v>535</v>
      </c>
      <c r="BA31" s="819"/>
      <c r="BB31" s="819"/>
      <c r="BC31" s="819"/>
      <c r="BD31" s="819"/>
      <c r="BE31" s="815" t="s">
        <v>385</v>
      </c>
      <c r="BF31" s="815"/>
      <c r="BG31" s="815"/>
      <c r="BH31" s="815"/>
      <c r="BI31" s="816"/>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8"/>
      <c r="CI31" s="769"/>
      <c r="CJ31" s="769"/>
      <c r="CK31" s="769"/>
      <c r="CL31" s="770"/>
      <c r="CM31" s="768"/>
      <c r="CN31" s="769"/>
      <c r="CO31" s="769"/>
      <c r="CP31" s="769"/>
      <c r="CQ31" s="770"/>
      <c r="CR31" s="768"/>
      <c r="CS31" s="769"/>
      <c r="CT31" s="769"/>
      <c r="CU31" s="769"/>
      <c r="CV31" s="770"/>
      <c r="CW31" s="768"/>
      <c r="CX31" s="769"/>
      <c r="CY31" s="769"/>
      <c r="CZ31" s="769"/>
      <c r="DA31" s="770"/>
      <c r="DB31" s="768"/>
      <c r="DC31" s="769"/>
      <c r="DD31" s="769"/>
      <c r="DE31" s="769"/>
      <c r="DF31" s="770"/>
      <c r="DG31" s="768"/>
      <c r="DH31" s="769"/>
      <c r="DI31" s="769"/>
      <c r="DJ31" s="769"/>
      <c r="DK31" s="770"/>
      <c r="DL31" s="768"/>
      <c r="DM31" s="769"/>
      <c r="DN31" s="769"/>
      <c r="DO31" s="769"/>
      <c r="DP31" s="770"/>
      <c r="DQ31" s="768"/>
      <c r="DR31" s="769"/>
      <c r="DS31" s="769"/>
      <c r="DT31" s="769"/>
      <c r="DU31" s="770"/>
      <c r="DV31" s="771"/>
      <c r="DW31" s="772"/>
      <c r="DX31" s="772"/>
      <c r="DY31" s="772"/>
      <c r="DZ31" s="773"/>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197</v>
      </c>
      <c r="R32" s="745"/>
      <c r="S32" s="745"/>
      <c r="T32" s="745"/>
      <c r="U32" s="745"/>
      <c r="V32" s="745">
        <v>197</v>
      </c>
      <c r="W32" s="745"/>
      <c r="X32" s="745"/>
      <c r="Y32" s="745"/>
      <c r="Z32" s="745"/>
      <c r="AA32" s="745" t="s">
        <v>537</v>
      </c>
      <c r="AB32" s="745"/>
      <c r="AC32" s="745"/>
      <c r="AD32" s="745"/>
      <c r="AE32" s="746"/>
      <c r="AF32" s="747" t="s">
        <v>112</v>
      </c>
      <c r="AG32" s="748"/>
      <c r="AH32" s="748"/>
      <c r="AI32" s="748"/>
      <c r="AJ32" s="749"/>
      <c r="AK32" s="817">
        <v>159</v>
      </c>
      <c r="AL32" s="818"/>
      <c r="AM32" s="818"/>
      <c r="AN32" s="818"/>
      <c r="AO32" s="818"/>
      <c r="AP32" s="818">
        <v>1457</v>
      </c>
      <c r="AQ32" s="818"/>
      <c r="AR32" s="818"/>
      <c r="AS32" s="818"/>
      <c r="AT32" s="818"/>
      <c r="AU32" s="818">
        <v>1309</v>
      </c>
      <c r="AV32" s="818"/>
      <c r="AW32" s="818"/>
      <c r="AX32" s="818"/>
      <c r="AY32" s="818"/>
      <c r="AZ32" s="819" t="s">
        <v>535</v>
      </c>
      <c r="BA32" s="819"/>
      <c r="BB32" s="819"/>
      <c r="BC32" s="819"/>
      <c r="BD32" s="819"/>
      <c r="BE32" s="815" t="s">
        <v>387</v>
      </c>
      <c r="BF32" s="815"/>
      <c r="BG32" s="815"/>
      <c r="BH32" s="815"/>
      <c r="BI32" s="816"/>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8"/>
      <c r="CI32" s="769"/>
      <c r="CJ32" s="769"/>
      <c r="CK32" s="769"/>
      <c r="CL32" s="770"/>
      <c r="CM32" s="768"/>
      <c r="CN32" s="769"/>
      <c r="CO32" s="769"/>
      <c r="CP32" s="769"/>
      <c r="CQ32" s="770"/>
      <c r="CR32" s="768"/>
      <c r="CS32" s="769"/>
      <c r="CT32" s="769"/>
      <c r="CU32" s="769"/>
      <c r="CV32" s="770"/>
      <c r="CW32" s="768"/>
      <c r="CX32" s="769"/>
      <c r="CY32" s="769"/>
      <c r="CZ32" s="769"/>
      <c r="DA32" s="770"/>
      <c r="DB32" s="768"/>
      <c r="DC32" s="769"/>
      <c r="DD32" s="769"/>
      <c r="DE32" s="769"/>
      <c r="DF32" s="770"/>
      <c r="DG32" s="768"/>
      <c r="DH32" s="769"/>
      <c r="DI32" s="769"/>
      <c r="DJ32" s="769"/>
      <c r="DK32" s="770"/>
      <c r="DL32" s="768"/>
      <c r="DM32" s="769"/>
      <c r="DN32" s="769"/>
      <c r="DO32" s="769"/>
      <c r="DP32" s="770"/>
      <c r="DQ32" s="768"/>
      <c r="DR32" s="769"/>
      <c r="DS32" s="769"/>
      <c r="DT32" s="769"/>
      <c r="DU32" s="770"/>
      <c r="DV32" s="771"/>
      <c r="DW32" s="772"/>
      <c r="DX32" s="772"/>
      <c r="DY32" s="772"/>
      <c r="DZ32" s="773"/>
      <c r="EA32" s="197"/>
    </row>
    <row r="33" spans="1:131" s="198" customFormat="1" ht="26.25" customHeight="1">
      <c r="A33" s="217">
        <v>6</v>
      </c>
      <c r="B33" s="741" t="s">
        <v>388</v>
      </c>
      <c r="C33" s="742"/>
      <c r="D33" s="742"/>
      <c r="E33" s="742"/>
      <c r="F33" s="742"/>
      <c r="G33" s="742"/>
      <c r="H33" s="742"/>
      <c r="I33" s="742"/>
      <c r="J33" s="742"/>
      <c r="K33" s="742"/>
      <c r="L33" s="742"/>
      <c r="M33" s="742"/>
      <c r="N33" s="742"/>
      <c r="O33" s="742"/>
      <c r="P33" s="743"/>
      <c r="Q33" s="744">
        <v>1441</v>
      </c>
      <c r="R33" s="745"/>
      <c r="S33" s="745"/>
      <c r="T33" s="745"/>
      <c r="U33" s="745"/>
      <c r="V33" s="745">
        <v>1441</v>
      </c>
      <c r="W33" s="745"/>
      <c r="X33" s="745"/>
      <c r="Y33" s="745"/>
      <c r="Z33" s="745"/>
      <c r="AA33" s="745" t="s">
        <v>537</v>
      </c>
      <c r="AB33" s="745"/>
      <c r="AC33" s="745"/>
      <c r="AD33" s="745"/>
      <c r="AE33" s="746"/>
      <c r="AF33" s="747" t="s">
        <v>112</v>
      </c>
      <c r="AG33" s="748"/>
      <c r="AH33" s="748"/>
      <c r="AI33" s="748"/>
      <c r="AJ33" s="749"/>
      <c r="AK33" s="817">
        <v>806</v>
      </c>
      <c r="AL33" s="818"/>
      <c r="AM33" s="818"/>
      <c r="AN33" s="818"/>
      <c r="AO33" s="818"/>
      <c r="AP33" s="818">
        <v>9012</v>
      </c>
      <c r="AQ33" s="818"/>
      <c r="AR33" s="818"/>
      <c r="AS33" s="818"/>
      <c r="AT33" s="818"/>
      <c r="AU33" s="818">
        <v>7759</v>
      </c>
      <c r="AV33" s="818"/>
      <c r="AW33" s="818"/>
      <c r="AX33" s="818"/>
      <c r="AY33" s="818"/>
      <c r="AZ33" s="819" t="s">
        <v>535</v>
      </c>
      <c r="BA33" s="819"/>
      <c r="BB33" s="819"/>
      <c r="BC33" s="819"/>
      <c r="BD33" s="819"/>
      <c r="BE33" s="815" t="s">
        <v>387</v>
      </c>
      <c r="BF33" s="815"/>
      <c r="BG33" s="815"/>
      <c r="BH33" s="815"/>
      <c r="BI33" s="816"/>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8"/>
      <c r="CI33" s="769"/>
      <c r="CJ33" s="769"/>
      <c r="CK33" s="769"/>
      <c r="CL33" s="770"/>
      <c r="CM33" s="768"/>
      <c r="CN33" s="769"/>
      <c r="CO33" s="769"/>
      <c r="CP33" s="769"/>
      <c r="CQ33" s="770"/>
      <c r="CR33" s="768"/>
      <c r="CS33" s="769"/>
      <c r="CT33" s="769"/>
      <c r="CU33" s="769"/>
      <c r="CV33" s="770"/>
      <c r="CW33" s="768"/>
      <c r="CX33" s="769"/>
      <c r="CY33" s="769"/>
      <c r="CZ33" s="769"/>
      <c r="DA33" s="770"/>
      <c r="DB33" s="768"/>
      <c r="DC33" s="769"/>
      <c r="DD33" s="769"/>
      <c r="DE33" s="769"/>
      <c r="DF33" s="770"/>
      <c r="DG33" s="768"/>
      <c r="DH33" s="769"/>
      <c r="DI33" s="769"/>
      <c r="DJ33" s="769"/>
      <c r="DK33" s="770"/>
      <c r="DL33" s="768"/>
      <c r="DM33" s="769"/>
      <c r="DN33" s="769"/>
      <c r="DO33" s="769"/>
      <c r="DP33" s="770"/>
      <c r="DQ33" s="768"/>
      <c r="DR33" s="769"/>
      <c r="DS33" s="769"/>
      <c r="DT33" s="769"/>
      <c r="DU33" s="770"/>
      <c r="DV33" s="771"/>
      <c r="DW33" s="772"/>
      <c r="DX33" s="772"/>
      <c r="DY33" s="772"/>
      <c r="DZ33" s="773"/>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944</v>
      </c>
      <c r="R34" s="745"/>
      <c r="S34" s="745"/>
      <c r="T34" s="745"/>
      <c r="U34" s="745"/>
      <c r="V34" s="745">
        <v>944</v>
      </c>
      <c r="W34" s="745"/>
      <c r="X34" s="745"/>
      <c r="Y34" s="745"/>
      <c r="Z34" s="745"/>
      <c r="AA34" s="745" t="s">
        <v>538</v>
      </c>
      <c r="AB34" s="745"/>
      <c r="AC34" s="745"/>
      <c r="AD34" s="745"/>
      <c r="AE34" s="746"/>
      <c r="AF34" s="747" t="s">
        <v>112</v>
      </c>
      <c r="AG34" s="748"/>
      <c r="AH34" s="748"/>
      <c r="AI34" s="748"/>
      <c r="AJ34" s="749"/>
      <c r="AK34" s="817">
        <v>424</v>
      </c>
      <c r="AL34" s="818"/>
      <c r="AM34" s="818"/>
      <c r="AN34" s="818"/>
      <c r="AO34" s="818"/>
      <c r="AP34" s="818">
        <v>1927</v>
      </c>
      <c r="AQ34" s="818"/>
      <c r="AR34" s="818"/>
      <c r="AS34" s="818"/>
      <c r="AT34" s="818"/>
      <c r="AU34" s="818">
        <v>1297</v>
      </c>
      <c r="AV34" s="818"/>
      <c r="AW34" s="818"/>
      <c r="AX34" s="818"/>
      <c r="AY34" s="818"/>
      <c r="AZ34" s="819" t="s">
        <v>535</v>
      </c>
      <c r="BA34" s="819"/>
      <c r="BB34" s="819"/>
      <c r="BC34" s="819"/>
      <c r="BD34" s="819"/>
      <c r="BE34" s="815" t="s">
        <v>387</v>
      </c>
      <c r="BF34" s="815"/>
      <c r="BG34" s="815"/>
      <c r="BH34" s="815"/>
      <c r="BI34" s="816"/>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8"/>
      <c r="CI34" s="769"/>
      <c r="CJ34" s="769"/>
      <c r="CK34" s="769"/>
      <c r="CL34" s="770"/>
      <c r="CM34" s="768"/>
      <c r="CN34" s="769"/>
      <c r="CO34" s="769"/>
      <c r="CP34" s="769"/>
      <c r="CQ34" s="770"/>
      <c r="CR34" s="768"/>
      <c r="CS34" s="769"/>
      <c r="CT34" s="769"/>
      <c r="CU34" s="769"/>
      <c r="CV34" s="770"/>
      <c r="CW34" s="768"/>
      <c r="CX34" s="769"/>
      <c r="CY34" s="769"/>
      <c r="CZ34" s="769"/>
      <c r="DA34" s="770"/>
      <c r="DB34" s="768"/>
      <c r="DC34" s="769"/>
      <c r="DD34" s="769"/>
      <c r="DE34" s="769"/>
      <c r="DF34" s="770"/>
      <c r="DG34" s="768"/>
      <c r="DH34" s="769"/>
      <c r="DI34" s="769"/>
      <c r="DJ34" s="769"/>
      <c r="DK34" s="770"/>
      <c r="DL34" s="768"/>
      <c r="DM34" s="769"/>
      <c r="DN34" s="769"/>
      <c r="DO34" s="769"/>
      <c r="DP34" s="770"/>
      <c r="DQ34" s="768"/>
      <c r="DR34" s="769"/>
      <c r="DS34" s="769"/>
      <c r="DT34" s="769"/>
      <c r="DU34" s="770"/>
      <c r="DV34" s="771"/>
      <c r="DW34" s="772"/>
      <c r="DX34" s="772"/>
      <c r="DY34" s="772"/>
      <c r="DZ34" s="773"/>
      <c r="EA34" s="197"/>
    </row>
    <row r="35" spans="1:131" s="198" customFormat="1" ht="26.25" customHeight="1">
      <c r="A35" s="217">
        <v>8</v>
      </c>
      <c r="B35" s="741" t="s">
        <v>390</v>
      </c>
      <c r="C35" s="742"/>
      <c r="D35" s="742"/>
      <c r="E35" s="742"/>
      <c r="F35" s="742"/>
      <c r="G35" s="742"/>
      <c r="H35" s="742"/>
      <c r="I35" s="742"/>
      <c r="J35" s="742"/>
      <c r="K35" s="742"/>
      <c r="L35" s="742"/>
      <c r="M35" s="742"/>
      <c r="N35" s="742"/>
      <c r="O35" s="742"/>
      <c r="P35" s="743"/>
      <c r="Q35" s="744">
        <v>97</v>
      </c>
      <c r="R35" s="745"/>
      <c r="S35" s="745"/>
      <c r="T35" s="745"/>
      <c r="U35" s="745"/>
      <c r="V35" s="745">
        <v>97</v>
      </c>
      <c r="W35" s="745"/>
      <c r="X35" s="745"/>
      <c r="Y35" s="745"/>
      <c r="Z35" s="745"/>
      <c r="AA35" s="745" t="s">
        <v>538</v>
      </c>
      <c r="AB35" s="745"/>
      <c r="AC35" s="745"/>
      <c r="AD35" s="745"/>
      <c r="AE35" s="746"/>
      <c r="AF35" s="747" t="s">
        <v>112</v>
      </c>
      <c r="AG35" s="748"/>
      <c r="AH35" s="748"/>
      <c r="AI35" s="748"/>
      <c r="AJ35" s="749"/>
      <c r="AK35" s="817">
        <v>60</v>
      </c>
      <c r="AL35" s="818"/>
      <c r="AM35" s="818"/>
      <c r="AN35" s="818"/>
      <c r="AO35" s="818"/>
      <c r="AP35" s="818">
        <v>516</v>
      </c>
      <c r="AQ35" s="818"/>
      <c r="AR35" s="818"/>
      <c r="AS35" s="818"/>
      <c r="AT35" s="818"/>
      <c r="AU35" s="818">
        <v>396</v>
      </c>
      <c r="AV35" s="818"/>
      <c r="AW35" s="818"/>
      <c r="AX35" s="818"/>
      <c r="AY35" s="818"/>
      <c r="AZ35" s="819" t="s">
        <v>535</v>
      </c>
      <c r="BA35" s="819"/>
      <c r="BB35" s="819"/>
      <c r="BC35" s="819"/>
      <c r="BD35" s="819"/>
      <c r="BE35" s="815" t="s">
        <v>387</v>
      </c>
      <c r="BF35" s="815"/>
      <c r="BG35" s="815"/>
      <c r="BH35" s="815"/>
      <c r="BI35" s="816"/>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8"/>
      <c r="CI35" s="769"/>
      <c r="CJ35" s="769"/>
      <c r="CK35" s="769"/>
      <c r="CL35" s="770"/>
      <c r="CM35" s="768"/>
      <c r="CN35" s="769"/>
      <c r="CO35" s="769"/>
      <c r="CP35" s="769"/>
      <c r="CQ35" s="770"/>
      <c r="CR35" s="768"/>
      <c r="CS35" s="769"/>
      <c r="CT35" s="769"/>
      <c r="CU35" s="769"/>
      <c r="CV35" s="770"/>
      <c r="CW35" s="768"/>
      <c r="CX35" s="769"/>
      <c r="CY35" s="769"/>
      <c r="CZ35" s="769"/>
      <c r="DA35" s="770"/>
      <c r="DB35" s="768"/>
      <c r="DC35" s="769"/>
      <c r="DD35" s="769"/>
      <c r="DE35" s="769"/>
      <c r="DF35" s="770"/>
      <c r="DG35" s="768"/>
      <c r="DH35" s="769"/>
      <c r="DI35" s="769"/>
      <c r="DJ35" s="769"/>
      <c r="DK35" s="770"/>
      <c r="DL35" s="768"/>
      <c r="DM35" s="769"/>
      <c r="DN35" s="769"/>
      <c r="DO35" s="769"/>
      <c r="DP35" s="770"/>
      <c r="DQ35" s="768"/>
      <c r="DR35" s="769"/>
      <c r="DS35" s="769"/>
      <c r="DT35" s="769"/>
      <c r="DU35" s="770"/>
      <c r="DV35" s="771"/>
      <c r="DW35" s="772"/>
      <c r="DX35" s="772"/>
      <c r="DY35" s="772"/>
      <c r="DZ35" s="773"/>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7"/>
      <c r="AL36" s="818"/>
      <c r="AM36" s="818"/>
      <c r="AN36" s="818"/>
      <c r="AO36" s="818"/>
      <c r="AP36" s="818"/>
      <c r="AQ36" s="818"/>
      <c r="AR36" s="818"/>
      <c r="AS36" s="818"/>
      <c r="AT36" s="818"/>
      <c r="AU36" s="818"/>
      <c r="AV36" s="818"/>
      <c r="AW36" s="818"/>
      <c r="AX36" s="818"/>
      <c r="AY36" s="818"/>
      <c r="AZ36" s="819"/>
      <c r="BA36" s="819"/>
      <c r="BB36" s="819"/>
      <c r="BC36" s="819"/>
      <c r="BD36" s="819"/>
      <c r="BE36" s="815"/>
      <c r="BF36" s="815"/>
      <c r="BG36" s="815"/>
      <c r="BH36" s="815"/>
      <c r="BI36" s="816"/>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8"/>
      <c r="CI36" s="769"/>
      <c r="CJ36" s="769"/>
      <c r="CK36" s="769"/>
      <c r="CL36" s="770"/>
      <c r="CM36" s="768"/>
      <c r="CN36" s="769"/>
      <c r="CO36" s="769"/>
      <c r="CP36" s="769"/>
      <c r="CQ36" s="770"/>
      <c r="CR36" s="768"/>
      <c r="CS36" s="769"/>
      <c r="CT36" s="769"/>
      <c r="CU36" s="769"/>
      <c r="CV36" s="770"/>
      <c r="CW36" s="768"/>
      <c r="CX36" s="769"/>
      <c r="CY36" s="769"/>
      <c r="CZ36" s="769"/>
      <c r="DA36" s="770"/>
      <c r="DB36" s="768"/>
      <c r="DC36" s="769"/>
      <c r="DD36" s="769"/>
      <c r="DE36" s="769"/>
      <c r="DF36" s="770"/>
      <c r="DG36" s="768"/>
      <c r="DH36" s="769"/>
      <c r="DI36" s="769"/>
      <c r="DJ36" s="769"/>
      <c r="DK36" s="770"/>
      <c r="DL36" s="768"/>
      <c r="DM36" s="769"/>
      <c r="DN36" s="769"/>
      <c r="DO36" s="769"/>
      <c r="DP36" s="770"/>
      <c r="DQ36" s="768"/>
      <c r="DR36" s="769"/>
      <c r="DS36" s="769"/>
      <c r="DT36" s="769"/>
      <c r="DU36" s="770"/>
      <c r="DV36" s="771"/>
      <c r="DW36" s="772"/>
      <c r="DX36" s="772"/>
      <c r="DY36" s="772"/>
      <c r="DZ36" s="773"/>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7"/>
      <c r="AL37" s="818"/>
      <c r="AM37" s="818"/>
      <c r="AN37" s="818"/>
      <c r="AO37" s="818"/>
      <c r="AP37" s="818"/>
      <c r="AQ37" s="818"/>
      <c r="AR37" s="818"/>
      <c r="AS37" s="818"/>
      <c r="AT37" s="818"/>
      <c r="AU37" s="818"/>
      <c r="AV37" s="818"/>
      <c r="AW37" s="818"/>
      <c r="AX37" s="818"/>
      <c r="AY37" s="818"/>
      <c r="AZ37" s="819"/>
      <c r="BA37" s="819"/>
      <c r="BB37" s="819"/>
      <c r="BC37" s="819"/>
      <c r="BD37" s="819"/>
      <c r="BE37" s="815"/>
      <c r="BF37" s="815"/>
      <c r="BG37" s="815"/>
      <c r="BH37" s="815"/>
      <c r="BI37" s="816"/>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8"/>
      <c r="CI37" s="769"/>
      <c r="CJ37" s="769"/>
      <c r="CK37" s="769"/>
      <c r="CL37" s="770"/>
      <c r="CM37" s="768"/>
      <c r="CN37" s="769"/>
      <c r="CO37" s="769"/>
      <c r="CP37" s="769"/>
      <c r="CQ37" s="770"/>
      <c r="CR37" s="768"/>
      <c r="CS37" s="769"/>
      <c r="CT37" s="769"/>
      <c r="CU37" s="769"/>
      <c r="CV37" s="770"/>
      <c r="CW37" s="768"/>
      <c r="CX37" s="769"/>
      <c r="CY37" s="769"/>
      <c r="CZ37" s="769"/>
      <c r="DA37" s="770"/>
      <c r="DB37" s="768"/>
      <c r="DC37" s="769"/>
      <c r="DD37" s="769"/>
      <c r="DE37" s="769"/>
      <c r="DF37" s="770"/>
      <c r="DG37" s="768"/>
      <c r="DH37" s="769"/>
      <c r="DI37" s="769"/>
      <c r="DJ37" s="769"/>
      <c r="DK37" s="770"/>
      <c r="DL37" s="768"/>
      <c r="DM37" s="769"/>
      <c r="DN37" s="769"/>
      <c r="DO37" s="769"/>
      <c r="DP37" s="770"/>
      <c r="DQ37" s="768"/>
      <c r="DR37" s="769"/>
      <c r="DS37" s="769"/>
      <c r="DT37" s="769"/>
      <c r="DU37" s="770"/>
      <c r="DV37" s="771"/>
      <c r="DW37" s="772"/>
      <c r="DX37" s="772"/>
      <c r="DY37" s="772"/>
      <c r="DZ37" s="773"/>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7"/>
      <c r="AL38" s="818"/>
      <c r="AM38" s="818"/>
      <c r="AN38" s="818"/>
      <c r="AO38" s="818"/>
      <c r="AP38" s="818"/>
      <c r="AQ38" s="818"/>
      <c r="AR38" s="818"/>
      <c r="AS38" s="818"/>
      <c r="AT38" s="818"/>
      <c r="AU38" s="818"/>
      <c r="AV38" s="818"/>
      <c r="AW38" s="818"/>
      <c r="AX38" s="818"/>
      <c r="AY38" s="818"/>
      <c r="AZ38" s="819"/>
      <c r="BA38" s="819"/>
      <c r="BB38" s="819"/>
      <c r="BC38" s="819"/>
      <c r="BD38" s="819"/>
      <c r="BE38" s="815"/>
      <c r="BF38" s="815"/>
      <c r="BG38" s="815"/>
      <c r="BH38" s="815"/>
      <c r="BI38" s="816"/>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8"/>
      <c r="CI38" s="769"/>
      <c r="CJ38" s="769"/>
      <c r="CK38" s="769"/>
      <c r="CL38" s="770"/>
      <c r="CM38" s="768"/>
      <c r="CN38" s="769"/>
      <c r="CO38" s="769"/>
      <c r="CP38" s="769"/>
      <c r="CQ38" s="770"/>
      <c r="CR38" s="768"/>
      <c r="CS38" s="769"/>
      <c r="CT38" s="769"/>
      <c r="CU38" s="769"/>
      <c r="CV38" s="770"/>
      <c r="CW38" s="768"/>
      <c r="CX38" s="769"/>
      <c r="CY38" s="769"/>
      <c r="CZ38" s="769"/>
      <c r="DA38" s="770"/>
      <c r="DB38" s="768"/>
      <c r="DC38" s="769"/>
      <c r="DD38" s="769"/>
      <c r="DE38" s="769"/>
      <c r="DF38" s="770"/>
      <c r="DG38" s="768"/>
      <c r="DH38" s="769"/>
      <c r="DI38" s="769"/>
      <c r="DJ38" s="769"/>
      <c r="DK38" s="770"/>
      <c r="DL38" s="768"/>
      <c r="DM38" s="769"/>
      <c r="DN38" s="769"/>
      <c r="DO38" s="769"/>
      <c r="DP38" s="770"/>
      <c r="DQ38" s="768"/>
      <c r="DR38" s="769"/>
      <c r="DS38" s="769"/>
      <c r="DT38" s="769"/>
      <c r="DU38" s="770"/>
      <c r="DV38" s="771"/>
      <c r="DW38" s="772"/>
      <c r="DX38" s="772"/>
      <c r="DY38" s="772"/>
      <c r="DZ38" s="773"/>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7"/>
      <c r="AL39" s="818"/>
      <c r="AM39" s="818"/>
      <c r="AN39" s="818"/>
      <c r="AO39" s="818"/>
      <c r="AP39" s="818"/>
      <c r="AQ39" s="818"/>
      <c r="AR39" s="818"/>
      <c r="AS39" s="818"/>
      <c r="AT39" s="818"/>
      <c r="AU39" s="818"/>
      <c r="AV39" s="818"/>
      <c r="AW39" s="818"/>
      <c r="AX39" s="818"/>
      <c r="AY39" s="818"/>
      <c r="AZ39" s="819"/>
      <c r="BA39" s="819"/>
      <c r="BB39" s="819"/>
      <c r="BC39" s="819"/>
      <c r="BD39" s="819"/>
      <c r="BE39" s="815"/>
      <c r="BF39" s="815"/>
      <c r="BG39" s="815"/>
      <c r="BH39" s="815"/>
      <c r="BI39" s="816"/>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8"/>
      <c r="CI39" s="769"/>
      <c r="CJ39" s="769"/>
      <c r="CK39" s="769"/>
      <c r="CL39" s="770"/>
      <c r="CM39" s="768"/>
      <c r="CN39" s="769"/>
      <c r="CO39" s="769"/>
      <c r="CP39" s="769"/>
      <c r="CQ39" s="770"/>
      <c r="CR39" s="768"/>
      <c r="CS39" s="769"/>
      <c r="CT39" s="769"/>
      <c r="CU39" s="769"/>
      <c r="CV39" s="770"/>
      <c r="CW39" s="768"/>
      <c r="CX39" s="769"/>
      <c r="CY39" s="769"/>
      <c r="CZ39" s="769"/>
      <c r="DA39" s="770"/>
      <c r="DB39" s="768"/>
      <c r="DC39" s="769"/>
      <c r="DD39" s="769"/>
      <c r="DE39" s="769"/>
      <c r="DF39" s="770"/>
      <c r="DG39" s="768"/>
      <c r="DH39" s="769"/>
      <c r="DI39" s="769"/>
      <c r="DJ39" s="769"/>
      <c r="DK39" s="770"/>
      <c r="DL39" s="768"/>
      <c r="DM39" s="769"/>
      <c r="DN39" s="769"/>
      <c r="DO39" s="769"/>
      <c r="DP39" s="770"/>
      <c r="DQ39" s="768"/>
      <c r="DR39" s="769"/>
      <c r="DS39" s="769"/>
      <c r="DT39" s="769"/>
      <c r="DU39" s="770"/>
      <c r="DV39" s="771"/>
      <c r="DW39" s="772"/>
      <c r="DX39" s="772"/>
      <c r="DY39" s="772"/>
      <c r="DZ39" s="773"/>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7"/>
      <c r="AL40" s="818"/>
      <c r="AM40" s="818"/>
      <c r="AN40" s="818"/>
      <c r="AO40" s="818"/>
      <c r="AP40" s="818"/>
      <c r="AQ40" s="818"/>
      <c r="AR40" s="818"/>
      <c r="AS40" s="818"/>
      <c r="AT40" s="818"/>
      <c r="AU40" s="818"/>
      <c r="AV40" s="818"/>
      <c r="AW40" s="818"/>
      <c r="AX40" s="818"/>
      <c r="AY40" s="818"/>
      <c r="AZ40" s="819"/>
      <c r="BA40" s="819"/>
      <c r="BB40" s="819"/>
      <c r="BC40" s="819"/>
      <c r="BD40" s="819"/>
      <c r="BE40" s="815"/>
      <c r="BF40" s="815"/>
      <c r="BG40" s="815"/>
      <c r="BH40" s="815"/>
      <c r="BI40" s="816"/>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8"/>
      <c r="CI40" s="769"/>
      <c r="CJ40" s="769"/>
      <c r="CK40" s="769"/>
      <c r="CL40" s="770"/>
      <c r="CM40" s="768"/>
      <c r="CN40" s="769"/>
      <c r="CO40" s="769"/>
      <c r="CP40" s="769"/>
      <c r="CQ40" s="770"/>
      <c r="CR40" s="768"/>
      <c r="CS40" s="769"/>
      <c r="CT40" s="769"/>
      <c r="CU40" s="769"/>
      <c r="CV40" s="770"/>
      <c r="CW40" s="768"/>
      <c r="CX40" s="769"/>
      <c r="CY40" s="769"/>
      <c r="CZ40" s="769"/>
      <c r="DA40" s="770"/>
      <c r="DB40" s="768"/>
      <c r="DC40" s="769"/>
      <c r="DD40" s="769"/>
      <c r="DE40" s="769"/>
      <c r="DF40" s="770"/>
      <c r="DG40" s="768"/>
      <c r="DH40" s="769"/>
      <c r="DI40" s="769"/>
      <c r="DJ40" s="769"/>
      <c r="DK40" s="770"/>
      <c r="DL40" s="768"/>
      <c r="DM40" s="769"/>
      <c r="DN40" s="769"/>
      <c r="DO40" s="769"/>
      <c r="DP40" s="770"/>
      <c r="DQ40" s="768"/>
      <c r="DR40" s="769"/>
      <c r="DS40" s="769"/>
      <c r="DT40" s="769"/>
      <c r="DU40" s="770"/>
      <c r="DV40" s="771"/>
      <c r="DW40" s="772"/>
      <c r="DX40" s="772"/>
      <c r="DY40" s="772"/>
      <c r="DZ40" s="773"/>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7"/>
      <c r="AL41" s="818"/>
      <c r="AM41" s="818"/>
      <c r="AN41" s="818"/>
      <c r="AO41" s="818"/>
      <c r="AP41" s="818"/>
      <c r="AQ41" s="818"/>
      <c r="AR41" s="818"/>
      <c r="AS41" s="818"/>
      <c r="AT41" s="818"/>
      <c r="AU41" s="818"/>
      <c r="AV41" s="818"/>
      <c r="AW41" s="818"/>
      <c r="AX41" s="818"/>
      <c r="AY41" s="818"/>
      <c r="AZ41" s="819"/>
      <c r="BA41" s="819"/>
      <c r="BB41" s="819"/>
      <c r="BC41" s="819"/>
      <c r="BD41" s="819"/>
      <c r="BE41" s="815"/>
      <c r="BF41" s="815"/>
      <c r="BG41" s="815"/>
      <c r="BH41" s="815"/>
      <c r="BI41" s="816"/>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8"/>
      <c r="CI41" s="769"/>
      <c r="CJ41" s="769"/>
      <c r="CK41" s="769"/>
      <c r="CL41" s="770"/>
      <c r="CM41" s="768"/>
      <c r="CN41" s="769"/>
      <c r="CO41" s="769"/>
      <c r="CP41" s="769"/>
      <c r="CQ41" s="770"/>
      <c r="CR41" s="768"/>
      <c r="CS41" s="769"/>
      <c r="CT41" s="769"/>
      <c r="CU41" s="769"/>
      <c r="CV41" s="770"/>
      <c r="CW41" s="768"/>
      <c r="CX41" s="769"/>
      <c r="CY41" s="769"/>
      <c r="CZ41" s="769"/>
      <c r="DA41" s="770"/>
      <c r="DB41" s="768"/>
      <c r="DC41" s="769"/>
      <c r="DD41" s="769"/>
      <c r="DE41" s="769"/>
      <c r="DF41" s="770"/>
      <c r="DG41" s="768"/>
      <c r="DH41" s="769"/>
      <c r="DI41" s="769"/>
      <c r="DJ41" s="769"/>
      <c r="DK41" s="770"/>
      <c r="DL41" s="768"/>
      <c r="DM41" s="769"/>
      <c r="DN41" s="769"/>
      <c r="DO41" s="769"/>
      <c r="DP41" s="770"/>
      <c r="DQ41" s="768"/>
      <c r="DR41" s="769"/>
      <c r="DS41" s="769"/>
      <c r="DT41" s="769"/>
      <c r="DU41" s="770"/>
      <c r="DV41" s="771"/>
      <c r="DW41" s="772"/>
      <c r="DX41" s="772"/>
      <c r="DY41" s="772"/>
      <c r="DZ41" s="773"/>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7"/>
      <c r="AL42" s="818"/>
      <c r="AM42" s="818"/>
      <c r="AN42" s="818"/>
      <c r="AO42" s="818"/>
      <c r="AP42" s="818"/>
      <c r="AQ42" s="818"/>
      <c r="AR42" s="818"/>
      <c r="AS42" s="818"/>
      <c r="AT42" s="818"/>
      <c r="AU42" s="818"/>
      <c r="AV42" s="818"/>
      <c r="AW42" s="818"/>
      <c r="AX42" s="818"/>
      <c r="AY42" s="818"/>
      <c r="AZ42" s="819"/>
      <c r="BA42" s="819"/>
      <c r="BB42" s="819"/>
      <c r="BC42" s="819"/>
      <c r="BD42" s="819"/>
      <c r="BE42" s="815"/>
      <c r="BF42" s="815"/>
      <c r="BG42" s="815"/>
      <c r="BH42" s="815"/>
      <c r="BI42" s="816"/>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8"/>
      <c r="CI42" s="769"/>
      <c r="CJ42" s="769"/>
      <c r="CK42" s="769"/>
      <c r="CL42" s="770"/>
      <c r="CM42" s="768"/>
      <c r="CN42" s="769"/>
      <c r="CO42" s="769"/>
      <c r="CP42" s="769"/>
      <c r="CQ42" s="770"/>
      <c r="CR42" s="768"/>
      <c r="CS42" s="769"/>
      <c r="CT42" s="769"/>
      <c r="CU42" s="769"/>
      <c r="CV42" s="770"/>
      <c r="CW42" s="768"/>
      <c r="CX42" s="769"/>
      <c r="CY42" s="769"/>
      <c r="CZ42" s="769"/>
      <c r="DA42" s="770"/>
      <c r="DB42" s="768"/>
      <c r="DC42" s="769"/>
      <c r="DD42" s="769"/>
      <c r="DE42" s="769"/>
      <c r="DF42" s="770"/>
      <c r="DG42" s="768"/>
      <c r="DH42" s="769"/>
      <c r="DI42" s="769"/>
      <c r="DJ42" s="769"/>
      <c r="DK42" s="770"/>
      <c r="DL42" s="768"/>
      <c r="DM42" s="769"/>
      <c r="DN42" s="769"/>
      <c r="DO42" s="769"/>
      <c r="DP42" s="770"/>
      <c r="DQ42" s="768"/>
      <c r="DR42" s="769"/>
      <c r="DS42" s="769"/>
      <c r="DT42" s="769"/>
      <c r="DU42" s="770"/>
      <c r="DV42" s="771"/>
      <c r="DW42" s="772"/>
      <c r="DX42" s="772"/>
      <c r="DY42" s="772"/>
      <c r="DZ42" s="773"/>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7"/>
      <c r="AL43" s="818"/>
      <c r="AM43" s="818"/>
      <c r="AN43" s="818"/>
      <c r="AO43" s="818"/>
      <c r="AP43" s="818"/>
      <c r="AQ43" s="818"/>
      <c r="AR43" s="818"/>
      <c r="AS43" s="818"/>
      <c r="AT43" s="818"/>
      <c r="AU43" s="818"/>
      <c r="AV43" s="818"/>
      <c r="AW43" s="818"/>
      <c r="AX43" s="818"/>
      <c r="AY43" s="818"/>
      <c r="AZ43" s="819"/>
      <c r="BA43" s="819"/>
      <c r="BB43" s="819"/>
      <c r="BC43" s="819"/>
      <c r="BD43" s="819"/>
      <c r="BE43" s="815"/>
      <c r="BF43" s="815"/>
      <c r="BG43" s="815"/>
      <c r="BH43" s="815"/>
      <c r="BI43" s="816"/>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8"/>
      <c r="CI43" s="769"/>
      <c r="CJ43" s="769"/>
      <c r="CK43" s="769"/>
      <c r="CL43" s="770"/>
      <c r="CM43" s="768"/>
      <c r="CN43" s="769"/>
      <c r="CO43" s="769"/>
      <c r="CP43" s="769"/>
      <c r="CQ43" s="770"/>
      <c r="CR43" s="768"/>
      <c r="CS43" s="769"/>
      <c r="CT43" s="769"/>
      <c r="CU43" s="769"/>
      <c r="CV43" s="770"/>
      <c r="CW43" s="768"/>
      <c r="CX43" s="769"/>
      <c r="CY43" s="769"/>
      <c r="CZ43" s="769"/>
      <c r="DA43" s="770"/>
      <c r="DB43" s="768"/>
      <c r="DC43" s="769"/>
      <c r="DD43" s="769"/>
      <c r="DE43" s="769"/>
      <c r="DF43" s="770"/>
      <c r="DG43" s="768"/>
      <c r="DH43" s="769"/>
      <c r="DI43" s="769"/>
      <c r="DJ43" s="769"/>
      <c r="DK43" s="770"/>
      <c r="DL43" s="768"/>
      <c r="DM43" s="769"/>
      <c r="DN43" s="769"/>
      <c r="DO43" s="769"/>
      <c r="DP43" s="770"/>
      <c r="DQ43" s="768"/>
      <c r="DR43" s="769"/>
      <c r="DS43" s="769"/>
      <c r="DT43" s="769"/>
      <c r="DU43" s="770"/>
      <c r="DV43" s="771"/>
      <c r="DW43" s="772"/>
      <c r="DX43" s="772"/>
      <c r="DY43" s="772"/>
      <c r="DZ43" s="773"/>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7"/>
      <c r="AL44" s="818"/>
      <c r="AM44" s="818"/>
      <c r="AN44" s="818"/>
      <c r="AO44" s="818"/>
      <c r="AP44" s="818"/>
      <c r="AQ44" s="818"/>
      <c r="AR44" s="818"/>
      <c r="AS44" s="818"/>
      <c r="AT44" s="818"/>
      <c r="AU44" s="818"/>
      <c r="AV44" s="818"/>
      <c r="AW44" s="818"/>
      <c r="AX44" s="818"/>
      <c r="AY44" s="818"/>
      <c r="AZ44" s="819"/>
      <c r="BA44" s="819"/>
      <c r="BB44" s="819"/>
      <c r="BC44" s="819"/>
      <c r="BD44" s="819"/>
      <c r="BE44" s="815"/>
      <c r="BF44" s="815"/>
      <c r="BG44" s="815"/>
      <c r="BH44" s="815"/>
      <c r="BI44" s="816"/>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8"/>
      <c r="CI44" s="769"/>
      <c r="CJ44" s="769"/>
      <c r="CK44" s="769"/>
      <c r="CL44" s="770"/>
      <c r="CM44" s="768"/>
      <c r="CN44" s="769"/>
      <c r="CO44" s="769"/>
      <c r="CP44" s="769"/>
      <c r="CQ44" s="770"/>
      <c r="CR44" s="768"/>
      <c r="CS44" s="769"/>
      <c r="CT44" s="769"/>
      <c r="CU44" s="769"/>
      <c r="CV44" s="770"/>
      <c r="CW44" s="768"/>
      <c r="CX44" s="769"/>
      <c r="CY44" s="769"/>
      <c r="CZ44" s="769"/>
      <c r="DA44" s="770"/>
      <c r="DB44" s="768"/>
      <c r="DC44" s="769"/>
      <c r="DD44" s="769"/>
      <c r="DE44" s="769"/>
      <c r="DF44" s="770"/>
      <c r="DG44" s="768"/>
      <c r="DH44" s="769"/>
      <c r="DI44" s="769"/>
      <c r="DJ44" s="769"/>
      <c r="DK44" s="770"/>
      <c r="DL44" s="768"/>
      <c r="DM44" s="769"/>
      <c r="DN44" s="769"/>
      <c r="DO44" s="769"/>
      <c r="DP44" s="770"/>
      <c r="DQ44" s="768"/>
      <c r="DR44" s="769"/>
      <c r="DS44" s="769"/>
      <c r="DT44" s="769"/>
      <c r="DU44" s="770"/>
      <c r="DV44" s="771"/>
      <c r="DW44" s="772"/>
      <c r="DX44" s="772"/>
      <c r="DY44" s="772"/>
      <c r="DZ44" s="773"/>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7"/>
      <c r="AL45" s="818"/>
      <c r="AM45" s="818"/>
      <c r="AN45" s="818"/>
      <c r="AO45" s="818"/>
      <c r="AP45" s="818"/>
      <c r="AQ45" s="818"/>
      <c r="AR45" s="818"/>
      <c r="AS45" s="818"/>
      <c r="AT45" s="818"/>
      <c r="AU45" s="818"/>
      <c r="AV45" s="818"/>
      <c r="AW45" s="818"/>
      <c r="AX45" s="818"/>
      <c r="AY45" s="818"/>
      <c r="AZ45" s="819"/>
      <c r="BA45" s="819"/>
      <c r="BB45" s="819"/>
      <c r="BC45" s="819"/>
      <c r="BD45" s="819"/>
      <c r="BE45" s="815"/>
      <c r="BF45" s="815"/>
      <c r="BG45" s="815"/>
      <c r="BH45" s="815"/>
      <c r="BI45" s="816"/>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8"/>
      <c r="CI45" s="769"/>
      <c r="CJ45" s="769"/>
      <c r="CK45" s="769"/>
      <c r="CL45" s="770"/>
      <c r="CM45" s="768"/>
      <c r="CN45" s="769"/>
      <c r="CO45" s="769"/>
      <c r="CP45" s="769"/>
      <c r="CQ45" s="770"/>
      <c r="CR45" s="768"/>
      <c r="CS45" s="769"/>
      <c r="CT45" s="769"/>
      <c r="CU45" s="769"/>
      <c r="CV45" s="770"/>
      <c r="CW45" s="768"/>
      <c r="CX45" s="769"/>
      <c r="CY45" s="769"/>
      <c r="CZ45" s="769"/>
      <c r="DA45" s="770"/>
      <c r="DB45" s="768"/>
      <c r="DC45" s="769"/>
      <c r="DD45" s="769"/>
      <c r="DE45" s="769"/>
      <c r="DF45" s="770"/>
      <c r="DG45" s="768"/>
      <c r="DH45" s="769"/>
      <c r="DI45" s="769"/>
      <c r="DJ45" s="769"/>
      <c r="DK45" s="770"/>
      <c r="DL45" s="768"/>
      <c r="DM45" s="769"/>
      <c r="DN45" s="769"/>
      <c r="DO45" s="769"/>
      <c r="DP45" s="770"/>
      <c r="DQ45" s="768"/>
      <c r="DR45" s="769"/>
      <c r="DS45" s="769"/>
      <c r="DT45" s="769"/>
      <c r="DU45" s="770"/>
      <c r="DV45" s="771"/>
      <c r="DW45" s="772"/>
      <c r="DX45" s="772"/>
      <c r="DY45" s="772"/>
      <c r="DZ45" s="773"/>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7"/>
      <c r="AL46" s="818"/>
      <c r="AM46" s="818"/>
      <c r="AN46" s="818"/>
      <c r="AO46" s="818"/>
      <c r="AP46" s="818"/>
      <c r="AQ46" s="818"/>
      <c r="AR46" s="818"/>
      <c r="AS46" s="818"/>
      <c r="AT46" s="818"/>
      <c r="AU46" s="818"/>
      <c r="AV46" s="818"/>
      <c r="AW46" s="818"/>
      <c r="AX46" s="818"/>
      <c r="AY46" s="818"/>
      <c r="AZ46" s="819"/>
      <c r="BA46" s="819"/>
      <c r="BB46" s="819"/>
      <c r="BC46" s="819"/>
      <c r="BD46" s="819"/>
      <c r="BE46" s="815"/>
      <c r="BF46" s="815"/>
      <c r="BG46" s="815"/>
      <c r="BH46" s="815"/>
      <c r="BI46" s="816"/>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8"/>
      <c r="CI46" s="769"/>
      <c r="CJ46" s="769"/>
      <c r="CK46" s="769"/>
      <c r="CL46" s="770"/>
      <c r="CM46" s="768"/>
      <c r="CN46" s="769"/>
      <c r="CO46" s="769"/>
      <c r="CP46" s="769"/>
      <c r="CQ46" s="770"/>
      <c r="CR46" s="768"/>
      <c r="CS46" s="769"/>
      <c r="CT46" s="769"/>
      <c r="CU46" s="769"/>
      <c r="CV46" s="770"/>
      <c r="CW46" s="768"/>
      <c r="CX46" s="769"/>
      <c r="CY46" s="769"/>
      <c r="CZ46" s="769"/>
      <c r="DA46" s="770"/>
      <c r="DB46" s="768"/>
      <c r="DC46" s="769"/>
      <c r="DD46" s="769"/>
      <c r="DE46" s="769"/>
      <c r="DF46" s="770"/>
      <c r="DG46" s="768"/>
      <c r="DH46" s="769"/>
      <c r="DI46" s="769"/>
      <c r="DJ46" s="769"/>
      <c r="DK46" s="770"/>
      <c r="DL46" s="768"/>
      <c r="DM46" s="769"/>
      <c r="DN46" s="769"/>
      <c r="DO46" s="769"/>
      <c r="DP46" s="770"/>
      <c r="DQ46" s="768"/>
      <c r="DR46" s="769"/>
      <c r="DS46" s="769"/>
      <c r="DT46" s="769"/>
      <c r="DU46" s="770"/>
      <c r="DV46" s="771"/>
      <c r="DW46" s="772"/>
      <c r="DX46" s="772"/>
      <c r="DY46" s="772"/>
      <c r="DZ46" s="773"/>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7"/>
      <c r="AL47" s="818"/>
      <c r="AM47" s="818"/>
      <c r="AN47" s="818"/>
      <c r="AO47" s="818"/>
      <c r="AP47" s="818"/>
      <c r="AQ47" s="818"/>
      <c r="AR47" s="818"/>
      <c r="AS47" s="818"/>
      <c r="AT47" s="818"/>
      <c r="AU47" s="818"/>
      <c r="AV47" s="818"/>
      <c r="AW47" s="818"/>
      <c r="AX47" s="818"/>
      <c r="AY47" s="818"/>
      <c r="AZ47" s="819"/>
      <c r="BA47" s="819"/>
      <c r="BB47" s="819"/>
      <c r="BC47" s="819"/>
      <c r="BD47" s="819"/>
      <c r="BE47" s="815"/>
      <c r="BF47" s="815"/>
      <c r="BG47" s="815"/>
      <c r="BH47" s="815"/>
      <c r="BI47" s="816"/>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8"/>
      <c r="CI47" s="769"/>
      <c r="CJ47" s="769"/>
      <c r="CK47" s="769"/>
      <c r="CL47" s="770"/>
      <c r="CM47" s="768"/>
      <c r="CN47" s="769"/>
      <c r="CO47" s="769"/>
      <c r="CP47" s="769"/>
      <c r="CQ47" s="770"/>
      <c r="CR47" s="768"/>
      <c r="CS47" s="769"/>
      <c r="CT47" s="769"/>
      <c r="CU47" s="769"/>
      <c r="CV47" s="770"/>
      <c r="CW47" s="768"/>
      <c r="CX47" s="769"/>
      <c r="CY47" s="769"/>
      <c r="CZ47" s="769"/>
      <c r="DA47" s="770"/>
      <c r="DB47" s="768"/>
      <c r="DC47" s="769"/>
      <c r="DD47" s="769"/>
      <c r="DE47" s="769"/>
      <c r="DF47" s="770"/>
      <c r="DG47" s="768"/>
      <c r="DH47" s="769"/>
      <c r="DI47" s="769"/>
      <c r="DJ47" s="769"/>
      <c r="DK47" s="770"/>
      <c r="DL47" s="768"/>
      <c r="DM47" s="769"/>
      <c r="DN47" s="769"/>
      <c r="DO47" s="769"/>
      <c r="DP47" s="770"/>
      <c r="DQ47" s="768"/>
      <c r="DR47" s="769"/>
      <c r="DS47" s="769"/>
      <c r="DT47" s="769"/>
      <c r="DU47" s="770"/>
      <c r="DV47" s="771"/>
      <c r="DW47" s="772"/>
      <c r="DX47" s="772"/>
      <c r="DY47" s="772"/>
      <c r="DZ47" s="773"/>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7"/>
      <c r="AL48" s="818"/>
      <c r="AM48" s="818"/>
      <c r="AN48" s="818"/>
      <c r="AO48" s="818"/>
      <c r="AP48" s="818"/>
      <c r="AQ48" s="818"/>
      <c r="AR48" s="818"/>
      <c r="AS48" s="818"/>
      <c r="AT48" s="818"/>
      <c r="AU48" s="818"/>
      <c r="AV48" s="818"/>
      <c r="AW48" s="818"/>
      <c r="AX48" s="818"/>
      <c r="AY48" s="818"/>
      <c r="AZ48" s="819"/>
      <c r="BA48" s="819"/>
      <c r="BB48" s="819"/>
      <c r="BC48" s="819"/>
      <c r="BD48" s="819"/>
      <c r="BE48" s="815"/>
      <c r="BF48" s="815"/>
      <c r="BG48" s="815"/>
      <c r="BH48" s="815"/>
      <c r="BI48" s="816"/>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8"/>
      <c r="CI48" s="769"/>
      <c r="CJ48" s="769"/>
      <c r="CK48" s="769"/>
      <c r="CL48" s="770"/>
      <c r="CM48" s="768"/>
      <c r="CN48" s="769"/>
      <c r="CO48" s="769"/>
      <c r="CP48" s="769"/>
      <c r="CQ48" s="770"/>
      <c r="CR48" s="768"/>
      <c r="CS48" s="769"/>
      <c r="CT48" s="769"/>
      <c r="CU48" s="769"/>
      <c r="CV48" s="770"/>
      <c r="CW48" s="768"/>
      <c r="CX48" s="769"/>
      <c r="CY48" s="769"/>
      <c r="CZ48" s="769"/>
      <c r="DA48" s="770"/>
      <c r="DB48" s="768"/>
      <c r="DC48" s="769"/>
      <c r="DD48" s="769"/>
      <c r="DE48" s="769"/>
      <c r="DF48" s="770"/>
      <c r="DG48" s="768"/>
      <c r="DH48" s="769"/>
      <c r="DI48" s="769"/>
      <c r="DJ48" s="769"/>
      <c r="DK48" s="770"/>
      <c r="DL48" s="768"/>
      <c r="DM48" s="769"/>
      <c r="DN48" s="769"/>
      <c r="DO48" s="769"/>
      <c r="DP48" s="770"/>
      <c r="DQ48" s="768"/>
      <c r="DR48" s="769"/>
      <c r="DS48" s="769"/>
      <c r="DT48" s="769"/>
      <c r="DU48" s="770"/>
      <c r="DV48" s="771"/>
      <c r="DW48" s="772"/>
      <c r="DX48" s="772"/>
      <c r="DY48" s="772"/>
      <c r="DZ48" s="773"/>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7"/>
      <c r="AL49" s="818"/>
      <c r="AM49" s="818"/>
      <c r="AN49" s="818"/>
      <c r="AO49" s="818"/>
      <c r="AP49" s="818"/>
      <c r="AQ49" s="818"/>
      <c r="AR49" s="818"/>
      <c r="AS49" s="818"/>
      <c r="AT49" s="818"/>
      <c r="AU49" s="818"/>
      <c r="AV49" s="818"/>
      <c r="AW49" s="818"/>
      <c r="AX49" s="818"/>
      <c r="AY49" s="818"/>
      <c r="AZ49" s="819"/>
      <c r="BA49" s="819"/>
      <c r="BB49" s="819"/>
      <c r="BC49" s="819"/>
      <c r="BD49" s="819"/>
      <c r="BE49" s="815"/>
      <c r="BF49" s="815"/>
      <c r="BG49" s="815"/>
      <c r="BH49" s="815"/>
      <c r="BI49" s="816"/>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8"/>
      <c r="CI49" s="769"/>
      <c r="CJ49" s="769"/>
      <c r="CK49" s="769"/>
      <c r="CL49" s="770"/>
      <c r="CM49" s="768"/>
      <c r="CN49" s="769"/>
      <c r="CO49" s="769"/>
      <c r="CP49" s="769"/>
      <c r="CQ49" s="770"/>
      <c r="CR49" s="768"/>
      <c r="CS49" s="769"/>
      <c r="CT49" s="769"/>
      <c r="CU49" s="769"/>
      <c r="CV49" s="770"/>
      <c r="CW49" s="768"/>
      <c r="CX49" s="769"/>
      <c r="CY49" s="769"/>
      <c r="CZ49" s="769"/>
      <c r="DA49" s="770"/>
      <c r="DB49" s="768"/>
      <c r="DC49" s="769"/>
      <c r="DD49" s="769"/>
      <c r="DE49" s="769"/>
      <c r="DF49" s="770"/>
      <c r="DG49" s="768"/>
      <c r="DH49" s="769"/>
      <c r="DI49" s="769"/>
      <c r="DJ49" s="769"/>
      <c r="DK49" s="770"/>
      <c r="DL49" s="768"/>
      <c r="DM49" s="769"/>
      <c r="DN49" s="769"/>
      <c r="DO49" s="769"/>
      <c r="DP49" s="770"/>
      <c r="DQ49" s="768"/>
      <c r="DR49" s="769"/>
      <c r="DS49" s="769"/>
      <c r="DT49" s="769"/>
      <c r="DU49" s="770"/>
      <c r="DV49" s="771"/>
      <c r="DW49" s="772"/>
      <c r="DX49" s="772"/>
      <c r="DY49" s="772"/>
      <c r="DZ49" s="773"/>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20"/>
      <c r="R50" s="821"/>
      <c r="S50" s="821"/>
      <c r="T50" s="821"/>
      <c r="U50" s="821"/>
      <c r="V50" s="821"/>
      <c r="W50" s="821"/>
      <c r="X50" s="821"/>
      <c r="Y50" s="821"/>
      <c r="Z50" s="821"/>
      <c r="AA50" s="821"/>
      <c r="AB50" s="821"/>
      <c r="AC50" s="821"/>
      <c r="AD50" s="821"/>
      <c r="AE50" s="822"/>
      <c r="AF50" s="747"/>
      <c r="AG50" s="748"/>
      <c r="AH50" s="748"/>
      <c r="AI50" s="748"/>
      <c r="AJ50" s="749"/>
      <c r="AK50" s="823"/>
      <c r="AL50" s="821"/>
      <c r="AM50" s="821"/>
      <c r="AN50" s="821"/>
      <c r="AO50" s="821"/>
      <c r="AP50" s="821"/>
      <c r="AQ50" s="821"/>
      <c r="AR50" s="821"/>
      <c r="AS50" s="821"/>
      <c r="AT50" s="821"/>
      <c r="AU50" s="821"/>
      <c r="AV50" s="821"/>
      <c r="AW50" s="821"/>
      <c r="AX50" s="821"/>
      <c r="AY50" s="821"/>
      <c r="AZ50" s="824"/>
      <c r="BA50" s="824"/>
      <c r="BB50" s="824"/>
      <c r="BC50" s="824"/>
      <c r="BD50" s="824"/>
      <c r="BE50" s="815"/>
      <c r="BF50" s="815"/>
      <c r="BG50" s="815"/>
      <c r="BH50" s="815"/>
      <c r="BI50" s="816"/>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8"/>
      <c r="CI50" s="769"/>
      <c r="CJ50" s="769"/>
      <c r="CK50" s="769"/>
      <c r="CL50" s="770"/>
      <c r="CM50" s="768"/>
      <c r="CN50" s="769"/>
      <c r="CO50" s="769"/>
      <c r="CP50" s="769"/>
      <c r="CQ50" s="770"/>
      <c r="CR50" s="768"/>
      <c r="CS50" s="769"/>
      <c r="CT50" s="769"/>
      <c r="CU50" s="769"/>
      <c r="CV50" s="770"/>
      <c r="CW50" s="768"/>
      <c r="CX50" s="769"/>
      <c r="CY50" s="769"/>
      <c r="CZ50" s="769"/>
      <c r="DA50" s="770"/>
      <c r="DB50" s="768"/>
      <c r="DC50" s="769"/>
      <c r="DD50" s="769"/>
      <c r="DE50" s="769"/>
      <c r="DF50" s="770"/>
      <c r="DG50" s="768"/>
      <c r="DH50" s="769"/>
      <c r="DI50" s="769"/>
      <c r="DJ50" s="769"/>
      <c r="DK50" s="770"/>
      <c r="DL50" s="768"/>
      <c r="DM50" s="769"/>
      <c r="DN50" s="769"/>
      <c r="DO50" s="769"/>
      <c r="DP50" s="770"/>
      <c r="DQ50" s="768"/>
      <c r="DR50" s="769"/>
      <c r="DS50" s="769"/>
      <c r="DT50" s="769"/>
      <c r="DU50" s="770"/>
      <c r="DV50" s="771"/>
      <c r="DW50" s="772"/>
      <c r="DX50" s="772"/>
      <c r="DY50" s="772"/>
      <c r="DZ50" s="773"/>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20"/>
      <c r="R51" s="821"/>
      <c r="S51" s="821"/>
      <c r="T51" s="821"/>
      <c r="U51" s="821"/>
      <c r="V51" s="821"/>
      <c r="W51" s="821"/>
      <c r="X51" s="821"/>
      <c r="Y51" s="821"/>
      <c r="Z51" s="821"/>
      <c r="AA51" s="821"/>
      <c r="AB51" s="821"/>
      <c r="AC51" s="821"/>
      <c r="AD51" s="821"/>
      <c r="AE51" s="822"/>
      <c r="AF51" s="747"/>
      <c r="AG51" s="748"/>
      <c r="AH51" s="748"/>
      <c r="AI51" s="748"/>
      <c r="AJ51" s="749"/>
      <c r="AK51" s="823"/>
      <c r="AL51" s="821"/>
      <c r="AM51" s="821"/>
      <c r="AN51" s="821"/>
      <c r="AO51" s="821"/>
      <c r="AP51" s="821"/>
      <c r="AQ51" s="821"/>
      <c r="AR51" s="821"/>
      <c r="AS51" s="821"/>
      <c r="AT51" s="821"/>
      <c r="AU51" s="821"/>
      <c r="AV51" s="821"/>
      <c r="AW51" s="821"/>
      <c r="AX51" s="821"/>
      <c r="AY51" s="821"/>
      <c r="AZ51" s="824"/>
      <c r="BA51" s="824"/>
      <c r="BB51" s="824"/>
      <c r="BC51" s="824"/>
      <c r="BD51" s="824"/>
      <c r="BE51" s="815"/>
      <c r="BF51" s="815"/>
      <c r="BG51" s="815"/>
      <c r="BH51" s="815"/>
      <c r="BI51" s="816"/>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8"/>
      <c r="CI51" s="769"/>
      <c r="CJ51" s="769"/>
      <c r="CK51" s="769"/>
      <c r="CL51" s="770"/>
      <c r="CM51" s="768"/>
      <c r="CN51" s="769"/>
      <c r="CO51" s="769"/>
      <c r="CP51" s="769"/>
      <c r="CQ51" s="770"/>
      <c r="CR51" s="768"/>
      <c r="CS51" s="769"/>
      <c r="CT51" s="769"/>
      <c r="CU51" s="769"/>
      <c r="CV51" s="770"/>
      <c r="CW51" s="768"/>
      <c r="CX51" s="769"/>
      <c r="CY51" s="769"/>
      <c r="CZ51" s="769"/>
      <c r="DA51" s="770"/>
      <c r="DB51" s="768"/>
      <c r="DC51" s="769"/>
      <c r="DD51" s="769"/>
      <c r="DE51" s="769"/>
      <c r="DF51" s="770"/>
      <c r="DG51" s="768"/>
      <c r="DH51" s="769"/>
      <c r="DI51" s="769"/>
      <c r="DJ51" s="769"/>
      <c r="DK51" s="770"/>
      <c r="DL51" s="768"/>
      <c r="DM51" s="769"/>
      <c r="DN51" s="769"/>
      <c r="DO51" s="769"/>
      <c r="DP51" s="770"/>
      <c r="DQ51" s="768"/>
      <c r="DR51" s="769"/>
      <c r="DS51" s="769"/>
      <c r="DT51" s="769"/>
      <c r="DU51" s="770"/>
      <c r="DV51" s="771"/>
      <c r="DW51" s="772"/>
      <c r="DX51" s="772"/>
      <c r="DY51" s="772"/>
      <c r="DZ51" s="773"/>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20"/>
      <c r="R52" s="821"/>
      <c r="S52" s="821"/>
      <c r="T52" s="821"/>
      <c r="U52" s="821"/>
      <c r="V52" s="821"/>
      <c r="W52" s="821"/>
      <c r="X52" s="821"/>
      <c r="Y52" s="821"/>
      <c r="Z52" s="821"/>
      <c r="AA52" s="821"/>
      <c r="AB52" s="821"/>
      <c r="AC52" s="821"/>
      <c r="AD52" s="821"/>
      <c r="AE52" s="822"/>
      <c r="AF52" s="747"/>
      <c r="AG52" s="748"/>
      <c r="AH52" s="748"/>
      <c r="AI52" s="748"/>
      <c r="AJ52" s="749"/>
      <c r="AK52" s="823"/>
      <c r="AL52" s="821"/>
      <c r="AM52" s="821"/>
      <c r="AN52" s="821"/>
      <c r="AO52" s="821"/>
      <c r="AP52" s="821"/>
      <c r="AQ52" s="821"/>
      <c r="AR52" s="821"/>
      <c r="AS52" s="821"/>
      <c r="AT52" s="821"/>
      <c r="AU52" s="821"/>
      <c r="AV52" s="821"/>
      <c r="AW52" s="821"/>
      <c r="AX52" s="821"/>
      <c r="AY52" s="821"/>
      <c r="AZ52" s="824"/>
      <c r="BA52" s="824"/>
      <c r="BB52" s="824"/>
      <c r="BC52" s="824"/>
      <c r="BD52" s="824"/>
      <c r="BE52" s="815"/>
      <c r="BF52" s="815"/>
      <c r="BG52" s="815"/>
      <c r="BH52" s="815"/>
      <c r="BI52" s="816"/>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8"/>
      <c r="CI52" s="769"/>
      <c r="CJ52" s="769"/>
      <c r="CK52" s="769"/>
      <c r="CL52" s="770"/>
      <c r="CM52" s="768"/>
      <c r="CN52" s="769"/>
      <c r="CO52" s="769"/>
      <c r="CP52" s="769"/>
      <c r="CQ52" s="770"/>
      <c r="CR52" s="768"/>
      <c r="CS52" s="769"/>
      <c r="CT52" s="769"/>
      <c r="CU52" s="769"/>
      <c r="CV52" s="770"/>
      <c r="CW52" s="768"/>
      <c r="CX52" s="769"/>
      <c r="CY52" s="769"/>
      <c r="CZ52" s="769"/>
      <c r="DA52" s="770"/>
      <c r="DB52" s="768"/>
      <c r="DC52" s="769"/>
      <c r="DD52" s="769"/>
      <c r="DE52" s="769"/>
      <c r="DF52" s="770"/>
      <c r="DG52" s="768"/>
      <c r="DH52" s="769"/>
      <c r="DI52" s="769"/>
      <c r="DJ52" s="769"/>
      <c r="DK52" s="770"/>
      <c r="DL52" s="768"/>
      <c r="DM52" s="769"/>
      <c r="DN52" s="769"/>
      <c r="DO52" s="769"/>
      <c r="DP52" s="770"/>
      <c r="DQ52" s="768"/>
      <c r="DR52" s="769"/>
      <c r="DS52" s="769"/>
      <c r="DT52" s="769"/>
      <c r="DU52" s="770"/>
      <c r="DV52" s="771"/>
      <c r="DW52" s="772"/>
      <c r="DX52" s="772"/>
      <c r="DY52" s="772"/>
      <c r="DZ52" s="773"/>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20"/>
      <c r="R53" s="821"/>
      <c r="S53" s="821"/>
      <c r="T53" s="821"/>
      <c r="U53" s="821"/>
      <c r="V53" s="821"/>
      <c r="W53" s="821"/>
      <c r="X53" s="821"/>
      <c r="Y53" s="821"/>
      <c r="Z53" s="821"/>
      <c r="AA53" s="821"/>
      <c r="AB53" s="821"/>
      <c r="AC53" s="821"/>
      <c r="AD53" s="821"/>
      <c r="AE53" s="822"/>
      <c r="AF53" s="747"/>
      <c r="AG53" s="748"/>
      <c r="AH53" s="748"/>
      <c r="AI53" s="748"/>
      <c r="AJ53" s="749"/>
      <c r="AK53" s="823"/>
      <c r="AL53" s="821"/>
      <c r="AM53" s="821"/>
      <c r="AN53" s="821"/>
      <c r="AO53" s="821"/>
      <c r="AP53" s="821"/>
      <c r="AQ53" s="821"/>
      <c r="AR53" s="821"/>
      <c r="AS53" s="821"/>
      <c r="AT53" s="821"/>
      <c r="AU53" s="821"/>
      <c r="AV53" s="821"/>
      <c r="AW53" s="821"/>
      <c r="AX53" s="821"/>
      <c r="AY53" s="821"/>
      <c r="AZ53" s="824"/>
      <c r="BA53" s="824"/>
      <c r="BB53" s="824"/>
      <c r="BC53" s="824"/>
      <c r="BD53" s="824"/>
      <c r="BE53" s="815"/>
      <c r="BF53" s="815"/>
      <c r="BG53" s="815"/>
      <c r="BH53" s="815"/>
      <c r="BI53" s="816"/>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8"/>
      <c r="CI53" s="769"/>
      <c r="CJ53" s="769"/>
      <c r="CK53" s="769"/>
      <c r="CL53" s="770"/>
      <c r="CM53" s="768"/>
      <c r="CN53" s="769"/>
      <c r="CO53" s="769"/>
      <c r="CP53" s="769"/>
      <c r="CQ53" s="770"/>
      <c r="CR53" s="768"/>
      <c r="CS53" s="769"/>
      <c r="CT53" s="769"/>
      <c r="CU53" s="769"/>
      <c r="CV53" s="770"/>
      <c r="CW53" s="768"/>
      <c r="CX53" s="769"/>
      <c r="CY53" s="769"/>
      <c r="CZ53" s="769"/>
      <c r="DA53" s="770"/>
      <c r="DB53" s="768"/>
      <c r="DC53" s="769"/>
      <c r="DD53" s="769"/>
      <c r="DE53" s="769"/>
      <c r="DF53" s="770"/>
      <c r="DG53" s="768"/>
      <c r="DH53" s="769"/>
      <c r="DI53" s="769"/>
      <c r="DJ53" s="769"/>
      <c r="DK53" s="770"/>
      <c r="DL53" s="768"/>
      <c r="DM53" s="769"/>
      <c r="DN53" s="769"/>
      <c r="DO53" s="769"/>
      <c r="DP53" s="770"/>
      <c r="DQ53" s="768"/>
      <c r="DR53" s="769"/>
      <c r="DS53" s="769"/>
      <c r="DT53" s="769"/>
      <c r="DU53" s="770"/>
      <c r="DV53" s="771"/>
      <c r="DW53" s="772"/>
      <c r="DX53" s="772"/>
      <c r="DY53" s="772"/>
      <c r="DZ53" s="773"/>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20"/>
      <c r="R54" s="821"/>
      <c r="S54" s="821"/>
      <c r="T54" s="821"/>
      <c r="U54" s="821"/>
      <c r="V54" s="821"/>
      <c r="W54" s="821"/>
      <c r="X54" s="821"/>
      <c r="Y54" s="821"/>
      <c r="Z54" s="821"/>
      <c r="AA54" s="821"/>
      <c r="AB54" s="821"/>
      <c r="AC54" s="821"/>
      <c r="AD54" s="821"/>
      <c r="AE54" s="822"/>
      <c r="AF54" s="747"/>
      <c r="AG54" s="748"/>
      <c r="AH54" s="748"/>
      <c r="AI54" s="748"/>
      <c r="AJ54" s="749"/>
      <c r="AK54" s="823"/>
      <c r="AL54" s="821"/>
      <c r="AM54" s="821"/>
      <c r="AN54" s="821"/>
      <c r="AO54" s="821"/>
      <c r="AP54" s="821"/>
      <c r="AQ54" s="821"/>
      <c r="AR54" s="821"/>
      <c r="AS54" s="821"/>
      <c r="AT54" s="821"/>
      <c r="AU54" s="821"/>
      <c r="AV54" s="821"/>
      <c r="AW54" s="821"/>
      <c r="AX54" s="821"/>
      <c r="AY54" s="821"/>
      <c r="AZ54" s="824"/>
      <c r="BA54" s="824"/>
      <c r="BB54" s="824"/>
      <c r="BC54" s="824"/>
      <c r="BD54" s="824"/>
      <c r="BE54" s="815"/>
      <c r="BF54" s="815"/>
      <c r="BG54" s="815"/>
      <c r="BH54" s="815"/>
      <c r="BI54" s="816"/>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8"/>
      <c r="CI54" s="769"/>
      <c r="CJ54" s="769"/>
      <c r="CK54" s="769"/>
      <c r="CL54" s="770"/>
      <c r="CM54" s="768"/>
      <c r="CN54" s="769"/>
      <c r="CO54" s="769"/>
      <c r="CP54" s="769"/>
      <c r="CQ54" s="770"/>
      <c r="CR54" s="768"/>
      <c r="CS54" s="769"/>
      <c r="CT54" s="769"/>
      <c r="CU54" s="769"/>
      <c r="CV54" s="770"/>
      <c r="CW54" s="768"/>
      <c r="CX54" s="769"/>
      <c r="CY54" s="769"/>
      <c r="CZ54" s="769"/>
      <c r="DA54" s="770"/>
      <c r="DB54" s="768"/>
      <c r="DC54" s="769"/>
      <c r="DD54" s="769"/>
      <c r="DE54" s="769"/>
      <c r="DF54" s="770"/>
      <c r="DG54" s="768"/>
      <c r="DH54" s="769"/>
      <c r="DI54" s="769"/>
      <c r="DJ54" s="769"/>
      <c r="DK54" s="770"/>
      <c r="DL54" s="768"/>
      <c r="DM54" s="769"/>
      <c r="DN54" s="769"/>
      <c r="DO54" s="769"/>
      <c r="DP54" s="770"/>
      <c r="DQ54" s="768"/>
      <c r="DR54" s="769"/>
      <c r="DS54" s="769"/>
      <c r="DT54" s="769"/>
      <c r="DU54" s="770"/>
      <c r="DV54" s="771"/>
      <c r="DW54" s="772"/>
      <c r="DX54" s="772"/>
      <c r="DY54" s="772"/>
      <c r="DZ54" s="773"/>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20"/>
      <c r="R55" s="821"/>
      <c r="S55" s="821"/>
      <c r="T55" s="821"/>
      <c r="U55" s="821"/>
      <c r="V55" s="821"/>
      <c r="W55" s="821"/>
      <c r="X55" s="821"/>
      <c r="Y55" s="821"/>
      <c r="Z55" s="821"/>
      <c r="AA55" s="821"/>
      <c r="AB55" s="821"/>
      <c r="AC55" s="821"/>
      <c r="AD55" s="821"/>
      <c r="AE55" s="822"/>
      <c r="AF55" s="747"/>
      <c r="AG55" s="748"/>
      <c r="AH55" s="748"/>
      <c r="AI55" s="748"/>
      <c r="AJ55" s="749"/>
      <c r="AK55" s="823"/>
      <c r="AL55" s="821"/>
      <c r="AM55" s="821"/>
      <c r="AN55" s="821"/>
      <c r="AO55" s="821"/>
      <c r="AP55" s="821"/>
      <c r="AQ55" s="821"/>
      <c r="AR55" s="821"/>
      <c r="AS55" s="821"/>
      <c r="AT55" s="821"/>
      <c r="AU55" s="821"/>
      <c r="AV55" s="821"/>
      <c r="AW55" s="821"/>
      <c r="AX55" s="821"/>
      <c r="AY55" s="821"/>
      <c r="AZ55" s="824"/>
      <c r="BA55" s="824"/>
      <c r="BB55" s="824"/>
      <c r="BC55" s="824"/>
      <c r="BD55" s="824"/>
      <c r="BE55" s="815"/>
      <c r="BF55" s="815"/>
      <c r="BG55" s="815"/>
      <c r="BH55" s="815"/>
      <c r="BI55" s="816"/>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8"/>
      <c r="CI55" s="769"/>
      <c r="CJ55" s="769"/>
      <c r="CK55" s="769"/>
      <c r="CL55" s="770"/>
      <c r="CM55" s="768"/>
      <c r="CN55" s="769"/>
      <c r="CO55" s="769"/>
      <c r="CP55" s="769"/>
      <c r="CQ55" s="770"/>
      <c r="CR55" s="768"/>
      <c r="CS55" s="769"/>
      <c r="CT55" s="769"/>
      <c r="CU55" s="769"/>
      <c r="CV55" s="770"/>
      <c r="CW55" s="768"/>
      <c r="CX55" s="769"/>
      <c r="CY55" s="769"/>
      <c r="CZ55" s="769"/>
      <c r="DA55" s="770"/>
      <c r="DB55" s="768"/>
      <c r="DC55" s="769"/>
      <c r="DD55" s="769"/>
      <c r="DE55" s="769"/>
      <c r="DF55" s="770"/>
      <c r="DG55" s="768"/>
      <c r="DH55" s="769"/>
      <c r="DI55" s="769"/>
      <c r="DJ55" s="769"/>
      <c r="DK55" s="770"/>
      <c r="DL55" s="768"/>
      <c r="DM55" s="769"/>
      <c r="DN55" s="769"/>
      <c r="DO55" s="769"/>
      <c r="DP55" s="770"/>
      <c r="DQ55" s="768"/>
      <c r="DR55" s="769"/>
      <c r="DS55" s="769"/>
      <c r="DT55" s="769"/>
      <c r="DU55" s="770"/>
      <c r="DV55" s="771"/>
      <c r="DW55" s="772"/>
      <c r="DX55" s="772"/>
      <c r="DY55" s="772"/>
      <c r="DZ55" s="773"/>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20"/>
      <c r="R56" s="821"/>
      <c r="S56" s="821"/>
      <c r="T56" s="821"/>
      <c r="U56" s="821"/>
      <c r="V56" s="821"/>
      <c r="W56" s="821"/>
      <c r="X56" s="821"/>
      <c r="Y56" s="821"/>
      <c r="Z56" s="821"/>
      <c r="AA56" s="821"/>
      <c r="AB56" s="821"/>
      <c r="AC56" s="821"/>
      <c r="AD56" s="821"/>
      <c r="AE56" s="822"/>
      <c r="AF56" s="747"/>
      <c r="AG56" s="748"/>
      <c r="AH56" s="748"/>
      <c r="AI56" s="748"/>
      <c r="AJ56" s="749"/>
      <c r="AK56" s="823"/>
      <c r="AL56" s="821"/>
      <c r="AM56" s="821"/>
      <c r="AN56" s="821"/>
      <c r="AO56" s="821"/>
      <c r="AP56" s="821"/>
      <c r="AQ56" s="821"/>
      <c r="AR56" s="821"/>
      <c r="AS56" s="821"/>
      <c r="AT56" s="821"/>
      <c r="AU56" s="821"/>
      <c r="AV56" s="821"/>
      <c r="AW56" s="821"/>
      <c r="AX56" s="821"/>
      <c r="AY56" s="821"/>
      <c r="AZ56" s="824"/>
      <c r="BA56" s="824"/>
      <c r="BB56" s="824"/>
      <c r="BC56" s="824"/>
      <c r="BD56" s="824"/>
      <c r="BE56" s="815"/>
      <c r="BF56" s="815"/>
      <c r="BG56" s="815"/>
      <c r="BH56" s="815"/>
      <c r="BI56" s="816"/>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8"/>
      <c r="CI56" s="769"/>
      <c r="CJ56" s="769"/>
      <c r="CK56" s="769"/>
      <c r="CL56" s="770"/>
      <c r="CM56" s="768"/>
      <c r="CN56" s="769"/>
      <c r="CO56" s="769"/>
      <c r="CP56" s="769"/>
      <c r="CQ56" s="770"/>
      <c r="CR56" s="768"/>
      <c r="CS56" s="769"/>
      <c r="CT56" s="769"/>
      <c r="CU56" s="769"/>
      <c r="CV56" s="770"/>
      <c r="CW56" s="768"/>
      <c r="CX56" s="769"/>
      <c r="CY56" s="769"/>
      <c r="CZ56" s="769"/>
      <c r="DA56" s="770"/>
      <c r="DB56" s="768"/>
      <c r="DC56" s="769"/>
      <c r="DD56" s="769"/>
      <c r="DE56" s="769"/>
      <c r="DF56" s="770"/>
      <c r="DG56" s="768"/>
      <c r="DH56" s="769"/>
      <c r="DI56" s="769"/>
      <c r="DJ56" s="769"/>
      <c r="DK56" s="770"/>
      <c r="DL56" s="768"/>
      <c r="DM56" s="769"/>
      <c r="DN56" s="769"/>
      <c r="DO56" s="769"/>
      <c r="DP56" s="770"/>
      <c r="DQ56" s="768"/>
      <c r="DR56" s="769"/>
      <c r="DS56" s="769"/>
      <c r="DT56" s="769"/>
      <c r="DU56" s="770"/>
      <c r="DV56" s="771"/>
      <c r="DW56" s="772"/>
      <c r="DX56" s="772"/>
      <c r="DY56" s="772"/>
      <c r="DZ56" s="773"/>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20"/>
      <c r="R57" s="821"/>
      <c r="S57" s="821"/>
      <c r="T57" s="821"/>
      <c r="U57" s="821"/>
      <c r="V57" s="821"/>
      <c r="W57" s="821"/>
      <c r="X57" s="821"/>
      <c r="Y57" s="821"/>
      <c r="Z57" s="821"/>
      <c r="AA57" s="821"/>
      <c r="AB57" s="821"/>
      <c r="AC57" s="821"/>
      <c r="AD57" s="821"/>
      <c r="AE57" s="822"/>
      <c r="AF57" s="747"/>
      <c r="AG57" s="748"/>
      <c r="AH57" s="748"/>
      <c r="AI57" s="748"/>
      <c r="AJ57" s="749"/>
      <c r="AK57" s="823"/>
      <c r="AL57" s="821"/>
      <c r="AM57" s="821"/>
      <c r="AN57" s="821"/>
      <c r="AO57" s="821"/>
      <c r="AP57" s="821"/>
      <c r="AQ57" s="821"/>
      <c r="AR57" s="821"/>
      <c r="AS57" s="821"/>
      <c r="AT57" s="821"/>
      <c r="AU57" s="821"/>
      <c r="AV57" s="821"/>
      <c r="AW57" s="821"/>
      <c r="AX57" s="821"/>
      <c r="AY57" s="821"/>
      <c r="AZ57" s="824"/>
      <c r="BA57" s="824"/>
      <c r="BB57" s="824"/>
      <c r="BC57" s="824"/>
      <c r="BD57" s="824"/>
      <c r="BE57" s="815"/>
      <c r="BF57" s="815"/>
      <c r="BG57" s="815"/>
      <c r="BH57" s="815"/>
      <c r="BI57" s="816"/>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8"/>
      <c r="CI57" s="769"/>
      <c r="CJ57" s="769"/>
      <c r="CK57" s="769"/>
      <c r="CL57" s="770"/>
      <c r="CM57" s="768"/>
      <c r="CN57" s="769"/>
      <c r="CO57" s="769"/>
      <c r="CP57" s="769"/>
      <c r="CQ57" s="770"/>
      <c r="CR57" s="768"/>
      <c r="CS57" s="769"/>
      <c r="CT57" s="769"/>
      <c r="CU57" s="769"/>
      <c r="CV57" s="770"/>
      <c r="CW57" s="768"/>
      <c r="CX57" s="769"/>
      <c r="CY57" s="769"/>
      <c r="CZ57" s="769"/>
      <c r="DA57" s="770"/>
      <c r="DB57" s="768"/>
      <c r="DC57" s="769"/>
      <c r="DD57" s="769"/>
      <c r="DE57" s="769"/>
      <c r="DF57" s="770"/>
      <c r="DG57" s="768"/>
      <c r="DH57" s="769"/>
      <c r="DI57" s="769"/>
      <c r="DJ57" s="769"/>
      <c r="DK57" s="770"/>
      <c r="DL57" s="768"/>
      <c r="DM57" s="769"/>
      <c r="DN57" s="769"/>
      <c r="DO57" s="769"/>
      <c r="DP57" s="770"/>
      <c r="DQ57" s="768"/>
      <c r="DR57" s="769"/>
      <c r="DS57" s="769"/>
      <c r="DT57" s="769"/>
      <c r="DU57" s="770"/>
      <c r="DV57" s="771"/>
      <c r="DW57" s="772"/>
      <c r="DX57" s="772"/>
      <c r="DY57" s="772"/>
      <c r="DZ57" s="773"/>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20"/>
      <c r="R58" s="821"/>
      <c r="S58" s="821"/>
      <c r="T58" s="821"/>
      <c r="U58" s="821"/>
      <c r="V58" s="821"/>
      <c r="W58" s="821"/>
      <c r="X58" s="821"/>
      <c r="Y58" s="821"/>
      <c r="Z58" s="821"/>
      <c r="AA58" s="821"/>
      <c r="AB58" s="821"/>
      <c r="AC58" s="821"/>
      <c r="AD58" s="821"/>
      <c r="AE58" s="822"/>
      <c r="AF58" s="747"/>
      <c r="AG58" s="748"/>
      <c r="AH58" s="748"/>
      <c r="AI58" s="748"/>
      <c r="AJ58" s="749"/>
      <c r="AK58" s="823"/>
      <c r="AL58" s="821"/>
      <c r="AM58" s="821"/>
      <c r="AN58" s="821"/>
      <c r="AO58" s="821"/>
      <c r="AP58" s="821"/>
      <c r="AQ58" s="821"/>
      <c r="AR58" s="821"/>
      <c r="AS58" s="821"/>
      <c r="AT58" s="821"/>
      <c r="AU58" s="821"/>
      <c r="AV58" s="821"/>
      <c r="AW58" s="821"/>
      <c r="AX58" s="821"/>
      <c r="AY58" s="821"/>
      <c r="AZ58" s="824"/>
      <c r="BA58" s="824"/>
      <c r="BB58" s="824"/>
      <c r="BC58" s="824"/>
      <c r="BD58" s="824"/>
      <c r="BE58" s="815"/>
      <c r="BF58" s="815"/>
      <c r="BG58" s="815"/>
      <c r="BH58" s="815"/>
      <c r="BI58" s="816"/>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8"/>
      <c r="CI58" s="769"/>
      <c r="CJ58" s="769"/>
      <c r="CK58" s="769"/>
      <c r="CL58" s="770"/>
      <c r="CM58" s="768"/>
      <c r="CN58" s="769"/>
      <c r="CO58" s="769"/>
      <c r="CP58" s="769"/>
      <c r="CQ58" s="770"/>
      <c r="CR58" s="768"/>
      <c r="CS58" s="769"/>
      <c r="CT58" s="769"/>
      <c r="CU58" s="769"/>
      <c r="CV58" s="770"/>
      <c r="CW58" s="768"/>
      <c r="CX58" s="769"/>
      <c r="CY58" s="769"/>
      <c r="CZ58" s="769"/>
      <c r="DA58" s="770"/>
      <c r="DB58" s="768"/>
      <c r="DC58" s="769"/>
      <c r="DD58" s="769"/>
      <c r="DE58" s="769"/>
      <c r="DF58" s="770"/>
      <c r="DG58" s="768"/>
      <c r="DH58" s="769"/>
      <c r="DI58" s="769"/>
      <c r="DJ58" s="769"/>
      <c r="DK58" s="770"/>
      <c r="DL58" s="768"/>
      <c r="DM58" s="769"/>
      <c r="DN58" s="769"/>
      <c r="DO58" s="769"/>
      <c r="DP58" s="770"/>
      <c r="DQ58" s="768"/>
      <c r="DR58" s="769"/>
      <c r="DS58" s="769"/>
      <c r="DT58" s="769"/>
      <c r="DU58" s="770"/>
      <c r="DV58" s="771"/>
      <c r="DW58" s="772"/>
      <c r="DX58" s="772"/>
      <c r="DY58" s="772"/>
      <c r="DZ58" s="773"/>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20"/>
      <c r="R59" s="821"/>
      <c r="S59" s="821"/>
      <c r="T59" s="821"/>
      <c r="U59" s="821"/>
      <c r="V59" s="821"/>
      <c r="W59" s="821"/>
      <c r="X59" s="821"/>
      <c r="Y59" s="821"/>
      <c r="Z59" s="821"/>
      <c r="AA59" s="821"/>
      <c r="AB59" s="821"/>
      <c r="AC59" s="821"/>
      <c r="AD59" s="821"/>
      <c r="AE59" s="822"/>
      <c r="AF59" s="747"/>
      <c r="AG59" s="748"/>
      <c r="AH59" s="748"/>
      <c r="AI59" s="748"/>
      <c r="AJ59" s="749"/>
      <c r="AK59" s="823"/>
      <c r="AL59" s="821"/>
      <c r="AM59" s="821"/>
      <c r="AN59" s="821"/>
      <c r="AO59" s="821"/>
      <c r="AP59" s="821"/>
      <c r="AQ59" s="821"/>
      <c r="AR59" s="821"/>
      <c r="AS59" s="821"/>
      <c r="AT59" s="821"/>
      <c r="AU59" s="821"/>
      <c r="AV59" s="821"/>
      <c r="AW59" s="821"/>
      <c r="AX59" s="821"/>
      <c r="AY59" s="821"/>
      <c r="AZ59" s="824"/>
      <c r="BA59" s="824"/>
      <c r="BB59" s="824"/>
      <c r="BC59" s="824"/>
      <c r="BD59" s="824"/>
      <c r="BE59" s="815"/>
      <c r="BF59" s="815"/>
      <c r="BG59" s="815"/>
      <c r="BH59" s="815"/>
      <c r="BI59" s="816"/>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8"/>
      <c r="CI59" s="769"/>
      <c r="CJ59" s="769"/>
      <c r="CK59" s="769"/>
      <c r="CL59" s="770"/>
      <c r="CM59" s="768"/>
      <c r="CN59" s="769"/>
      <c r="CO59" s="769"/>
      <c r="CP59" s="769"/>
      <c r="CQ59" s="770"/>
      <c r="CR59" s="768"/>
      <c r="CS59" s="769"/>
      <c r="CT59" s="769"/>
      <c r="CU59" s="769"/>
      <c r="CV59" s="770"/>
      <c r="CW59" s="768"/>
      <c r="CX59" s="769"/>
      <c r="CY59" s="769"/>
      <c r="CZ59" s="769"/>
      <c r="DA59" s="770"/>
      <c r="DB59" s="768"/>
      <c r="DC59" s="769"/>
      <c r="DD59" s="769"/>
      <c r="DE59" s="769"/>
      <c r="DF59" s="770"/>
      <c r="DG59" s="768"/>
      <c r="DH59" s="769"/>
      <c r="DI59" s="769"/>
      <c r="DJ59" s="769"/>
      <c r="DK59" s="770"/>
      <c r="DL59" s="768"/>
      <c r="DM59" s="769"/>
      <c r="DN59" s="769"/>
      <c r="DO59" s="769"/>
      <c r="DP59" s="770"/>
      <c r="DQ59" s="768"/>
      <c r="DR59" s="769"/>
      <c r="DS59" s="769"/>
      <c r="DT59" s="769"/>
      <c r="DU59" s="770"/>
      <c r="DV59" s="771"/>
      <c r="DW59" s="772"/>
      <c r="DX59" s="772"/>
      <c r="DY59" s="772"/>
      <c r="DZ59" s="773"/>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20"/>
      <c r="R60" s="821"/>
      <c r="S60" s="821"/>
      <c r="T60" s="821"/>
      <c r="U60" s="821"/>
      <c r="V60" s="821"/>
      <c r="W60" s="821"/>
      <c r="X60" s="821"/>
      <c r="Y60" s="821"/>
      <c r="Z60" s="821"/>
      <c r="AA60" s="821"/>
      <c r="AB60" s="821"/>
      <c r="AC60" s="821"/>
      <c r="AD60" s="821"/>
      <c r="AE60" s="822"/>
      <c r="AF60" s="747"/>
      <c r="AG60" s="748"/>
      <c r="AH60" s="748"/>
      <c r="AI60" s="748"/>
      <c r="AJ60" s="749"/>
      <c r="AK60" s="823"/>
      <c r="AL60" s="821"/>
      <c r="AM60" s="821"/>
      <c r="AN60" s="821"/>
      <c r="AO60" s="821"/>
      <c r="AP60" s="821"/>
      <c r="AQ60" s="821"/>
      <c r="AR60" s="821"/>
      <c r="AS60" s="821"/>
      <c r="AT60" s="821"/>
      <c r="AU60" s="821"/>
      <c r="AV60" s="821"/>
      <c r="AW60" s="821"/>
      <c r="AX60" s="821"/>
      <c r="AY60" s="821"/>
      <c r="AZ60" s="824"/>
      <c r="BA60" s="824"/>
      <c r="BB60" s="824"/>
      <c r="BC60" s="824"/>
      <c r="BD60" s="824"/>
      <c r="BE60" s="815"/>
      <c r="BF60" s="815"/>
      <c r="BG60" s="815"/>
      <c r="BH60" s="815"/>
      <c r="BI60" s="816"/>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8"/>
      <c r="CI60" s="769"/>
      <c r="CJ60" s="769"/>
      <c r="CK60" s="769"/>
      <c r="CL60" s="770"/>
      <c r="CM60" s="768"/>
      <c r="CN60" s="769"/>
      <c r="CO60" s="769"/>
      <c r="CP60" s="769"/>
      <c r="CQ60" s="770"/>
      <c r="CR60" s="768"/>
      <c r="CS60" s="769"/>
      <c r="CT60" s="769"/>
      <c r="CU60" s="769"/>
      <c r="CV60" s="770"/>
      <c r="CW60" s="768"/>
      <c r="CX60" s="769"/>
      <c r="CY60" s="769"/>
      <c r="CZ60" s="769"/>
      <c r="DA60" s="770"/>
      <c r="DB60" s="768"/>
      <c r="DC60" s="769"/>
      <c r="DD60" s="769"/>
      <c r="DE60" s="769"/>
      <c r="DF60" s="770"/>
      <c r="DG60" s="768"/>
      <c r="DH60" s="769"/>
      <c r="DI60" s="769"/>
      <c r="DJ60" s="769"/>
      <c r="DK60" s="770"/>
      <c r="DL60" s="768"/>
      <c r="DM60" s="769"/>
      <c r="DN60" s="769"/>
      <c r="DO60" s="769"/>
      <c r="DP60" s="770"/>
      <c r="DQ60" s="768"/>
      <c r="DR60" s="769"/>
      <c r="DS60" s="769"/>
      <c r="DT60" s="769"/>
      <c r="DU60" s="770"/>
      <c r="DV60" s="771"/>
      <c r="DW60" s="772"/>
      <c r="DX60" s="772"/>
      <c r="DY60" s="772"/>
      <c r="DZ60" s="773"/>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20"/>
      <c r="R61" s="821"/>
      <c r="S61" s="821"/>
      <c r="T61" s="821"/>
      <c r="U61" s="821"/>
      <c r="V61" s="821"/>
      <c r="W61" s="821"/>
      <c r="X61" s="821"/>
      <c r="Y61" s="821"/>
      <c r="Z61" s="821"/>
      <c r="AA61" s="821"/>
      <c r="AB61" s="821"/>
      <c r="AC61" s="821"/>
      <c r="AD61" s="821"/>
      <c r="AE61" s="822"/>
      <c r="AF61" s="747"/>
      <c r="AG61" s="748"/>
      <c r="AH61" s="748"/>
      <c r="AI61" s="748"/>
      <c r="AJ61" s="749"/>
      <c r="AK61" s="823"/>
      <c r="AL61" s="821"/>
      <c r="AM61" s="821"/>
      <c r="AN61" s="821"/>
      <c r="AO61" s="821"/>
      <c r="AP61" s="821"/>
      <c r="AQ61" s="821"/>
      <c r="AR61" s="821"/>
      <c r="AS61" s="821"/>
      <c r="AT61" s="821"/>
      <c r="AU61" s="821"/>
      <c r="AV61" s="821"/>
      <c r="AW61" s="821"/>
      <c r="AX61" s="821"/>
      <c r="AY61" s="821"/>
      <c r="AZ61" s="824"/>
      <c r="BA61" s="824"/>
      <c r="BB61" s="824"/>
      <c r="BC61" s="824"/>
      <c r="BD61" s="824"/>
      <c r="BE61" s="815"/>
      <c r="BF61" s="815"/>
      <c r="BG61" s="815"/>
      <c r="BH61" s="815"/>
      <c r="BI61" s="816"/>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8"/>
      <c r="CI61" s="769"/>
      <c r="CJ61" s="769"/>
      <c r="CK61" s="769"/>
      <c r="CL61" s="770"/>
      <c r="CM61" s="768"/>
      <c r="CN61" s="769"/>
      <c r="CO61" s="769"/>
      <c r="CP61" s="769"/>
      <c r="CQ61" s="770"/>
      <c r="CR61" s="768"/>
      <c r="CS61" s="769"/>
      <c r="CT61" s="769"/>
      <c r="CU61" s="769"/>
      <c r="CV61" s="770"/>
      <c r="CW61" s="768"/>
      <c r="CX61" s="769"/>
      <c r="CY61" s="769"/>
      <c r="CZ61" s="769"/>
      <c r="DA61" s="770"/>
      <c r="DB61" s="768"/>
      <c r="DC61" s="769"/>
      <c r="DD61" s="769"/>
      <c r="DE61" s="769"/>
      <c r="DF61" s="770"/>
      <c r="DG61" s="768"/>
      <c r="DH61" s="769"/>
      <c r="DI61" s="769"/>
      <c r="DJ61" s="769"/>
      <c r="DK61" s="770"/>
      <c r="DL61" s="768"/>
      <c r="DM61" s="769"/>
      <c r="DN61" s="769"/>
      <c r="DO61" s="769"/>
      <c r="DP61" s="770"/>
      <c r="DQ61" s="768"/>
      <c r="DR61" s="769"/>
      <c r="DS61" s="769"/>
      <c r="DT61" s="769"/>
      <c r="DU61" s="770"/>
      <c r="DV61" s="771"/>
      <c r="DW61" s="772"/>
      <c r="DX61" s="772"/>
      <c r="DY61" s="772"/>
      <c r="DZ61" s="773"/>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20"/>
      <c r="R62" s="821"/>
      <c r="S62" s="821"/>
      <c r="T62" s="821"/>
      <c r="U62" s="821"/>
      <c r="V62" s="821"/>
      <c r="W62" s="821"/>
      <c r="X62" s="821"/>
      <c r="Y62" s="821"/>
      <c r="Z62" s="821"/>
      <c r="AA62" s="821"/>
      <c r="AB62" s="821"/>
      <c r="AC62" s="821"/>
      <c r="AD62" s="821"/>
      <c r="AE62" s="822"/>
      <c r="AF62" s="747"/>
      <c r="AG62" s="748"/>
      <c r="AH62" s="748"/>
      <c r="AI62" s="748"/>
      <c r="AJ62" s="749"/>
      <c r="AK62" s="823"/>
      <c r="AL62" s="821"/>
      <c r="AM62" s="821"/>
      <c r="AN62" s="821"/>
      <c r="AO62" s="821"/>
      <c r="AP62" s="821"/>
      <c r="AQ62" s="821"/>
      <c r="AR62" s="821"/>
      <c r="AS62" s="821"/>
      <c r="AT62" s="821"/>
      <c r="AU62" s="821"/>
      <c r="AV62" s="821"/>
      <c r="AW62" s="821"/>
      <c r="AX62" s="821"/>
      <c r="AY62" s="821"/>
      <c r="AZ62" s="824"/>
      <c r="BA62" s="824"/>
      <c r="BB62" s="824"/>
      <c r="BC62" s="824"/>
      <c r="BD62" s="824"/>
      <c r="BE62" s="815"/>
      <c r="BF62" s="815"/>
      <c r="BG62" s="815"/>
      <c r="BH62" s="815"/>
      <c r="BI62" s="816"/>
      <c r="BJ62" s="832" t="s">
        <v>391</v>
      </c>
      <c r="BK62" s="793"/>
      <c r="BL62" s="793"/>
      <c r="BM62" s="793"/>
      <c r="BN62" s="794"/>
      <c r="BO62" s="216"/>
      <c r="BP62" s="216"/>
      <c r="BQ62" s="213">
        <v>56</v>
      </c>
      <c r="BR62" s="214"/>
      <c r="BS62" s="754"/>
      <c r="BT62" s="755"/>
      <c r="BU62" s="755"/>
      <c r="BV62" s="755"/>
      <c r="BW62" s="755"/>
      <c r="BX62" s="755"/>
      <c r="BY62" s="755"/>
      <c r="BZ62" s="755"/>
      <c r="CA62" s="755"/>
      <c r="CB62" s="755"/>
      <c r="CC62" s="755"/>
      <c r="CD62" s="755"/>
      <c r="CE62" s="755"/>
      <c r="CF62" s="755"/>
      <c r="CG62" s="756"/>
      <c r="CH62" s="768"/>
      <c r="CI62" s="769"/>
      <c r="CJ62" s="769"/>
      <c r="CK62" s="769"/>
      <c r="CL62" s="770"/>
      <c r="CM62" s="768"/>
      <c r="CN62" s="769"/>
      <c r="CO62" s="769"/>
      <c r="CP62" s="769"/>
      <c r="CQ62" s="770"/>
      <c r="CR62" s="768"/>
      <c r="CS62" s="769"/>
      <c r="CT62" s="769"/>
      <c r="CU62" s="769"/>
      <c r="CV62" s="770"/>
      <c r="CW62" s="768"/>
      <c r="CX62" s="769"/>
      <c r="CY62" s="769"/>
      <c r="CZ62" s="769"/>
      <c r="DA62" s="770"/>
      <c r="DB62" s="768"/>
      <c r="DC62" s="769"/>
      <c r="DD62" s="769"/>
      <c r="DE62" s="769"/>
      <c r="DF62" s="770"/>
      <c r="DG62" s="768"/>
      <c r="DH62" s="769"/>
      <c r="DI62" s="769"/>
      <c r="DJ62" s="769"/>
      <c r="DK62" s="770"/>
      <c r="DL62" s="768"/>
      <c r="DM62" s="769"/>
      <c r="DN62" s="769"/>
      <c r="DO62" s="769"/>
      <c r="DP62" s="770"/>
      <c r="DQ62" s="768"/>
      <c r="DR62" s="769"/>
      <c r="DS62" s="769"/>
      <c r="DT62" s="769"/>
      <c r="DU62" s="770"/>
      <c r="DV62" s="771"/>
      <c r="DW62" s="772"/>
      <c r="DX62" s="772"/>
      <c r="DY62" s="772"/>
      <c r="DZ62" s="773"/>
      <c r="EA62" s="197"/>
    </row>
    <row r="63" spans="1:131" s="198" customFormat="1" ht="26.25" customHeight="1" thickBot="1">
      <c r="A63" s="215" t="s">
        <v>369</v>
      </c>
      <c r="B63" s="777" t="s">
        <v>392</v>
      </c>
      <c r="C63" s="778"/>
      <c r="D63" s="778"/>
      <c r="E63" s="778"/>
      <c r="F63" s="778"/>
      <c r="G63" s="778"/>
      <c r="H63" s="778"/>
      <c r="I63" s="778"/>
      <c r="J63" s="778"/>
      <c r="K63" s="778"/>
      <c r="L63" s="778"/>
      <c r="M63" s="778"/>
      <c r="N63" s="778"/>
      <c r="O63" s="778"/>
      <c r="P63" s="779"/>
      <c r="Q63" s="825"/>
      <c r="R63" s="826"/>
      <c r="S63" s="826"/>
      <c r="T63" s="826"/>
      <c r="U63" s="826"/>
      <c r="V63" s="826"/>
      <c r="W63" s="826"/>
      <c r="X63" s="826"/>
      <c r="Y63" s="826"/>
      <c r="Z63" s="826"/>
      <c r="AA63" s="826"/>
      <c r="AB63" s="826"/>
      <c r="AC63" s="826"/>
      <c r="AD63" s="826"/>
      <c r="AE63" s="827"/>
      <c r="AF63" s="828">
        <v>1507</v>
      </c>
      <c r="AG63" s="829"/>
      <c r="AH63" s="829"/>
      <c r="AI63" s="829"/>
      <c r="AJ63" s="830"/>
      <c r="AK63" s="831"/>
      <c r="AL63" s="826"/>
      <c r="AM63" s="826"/>
      <c r="AN63" s="826"/>
      <c r="AO63" s="826"/>
      <c r="AP63" s="829"/>
      <c r="AQ63" s="829"/>
      <c r="AR63" s="829"/>
      <c r="AS63" s="829"/>
      <c r="AT63" s="829"/>
      <c r="AU63" s="829"/>
      <c r="AV63" s="829"/>
      <c r="AW63" s="829"/>
      <c r="AX63" s="829"/>
      <c r="AY63" s="829"/>
      <c r="AZ63" s="833"/>
      <c r="BA63" s="833"/>
      <c r="BB63" s="833"/>
      <c r="BC63" s="833"/>
      <c r="BD63" s="833"/>
      <c r="BE63" s="834"/>
      <c r="BF63" s="834"/>
      <c r="BG63" s="834"/>
      <c r="BH63" s="834"/>
      <c r="BI63" s="835"/>
      <c r="BJ63" s="836" t="s">
        <v>112</v>
      </c>
      <c r="BK63" s="837"/>
      <c r="BL63" s="837"/>
      <c r="BM63" s="837"/>
      <c r="BN63" s="838"/>
      <c r="BO63" s="216"/>
      <c r="BP63" s="216"/>
      <c r="BQ63" s="213">
        <v>57</v>
      </c>
      <c r="BR63" s="214"/>
      <c r="BS63" s="754"/>
      <c r="BT63" s="755"/>
      <c r="BU63" s="755"/>
      <c r="BV63" s="755"/>
      <c r="BW63" s="755"/>
      <c r="BX63" s="755"/>
      <c r="BY63" s="755"/>
      <c r="BZ63" s="755"/>
      <c r="CA63" s="755"/>
      <c r="CB63" s="755"/>
      <c r="CC63" s="755"/>
      <c r="CD63" s="755"/>
      <c r="CE63" s="755"/>
      <c r="CF63" s="755"/>
      <c r="CG63" s="756"/>
      <c r="CH63" s="768"/>
      <c r="CI63" s="769"/>
      <c r="CJ63" s="769"/>
      <c r="CK63" s="769"/>
      <c r="CL63" s="770"/>
      <c r="CM63" s="768"/>
      <c r="CN63" s="769"/>
      <c r="CO63" s="769"/>
      <c r="CP63" s="769"/>
      <c r="CQ63" s="770"/>
      <c r="CR63" s="768"/>
      <c r="CS63" s="769"/>
      <c r="CT63" s="769"/>
      <c r="CU63" s="769"/>
      <c r="CV63" s="770"/>
      <c r="CW63" s="768"/>
      <c r="CX63" s="769"/>
      <c r="CY63" s="769"/>
      <c r="CZ63" s="769"/>
      <c r="DA63" s="770"/>
      <c r="DB63" s="768"/>
      <c r="DC63" s="769"/>
      <c r="DD63" s="769"/>
      <c r="DE63" s="769"/>
      <c r="DF63" s="770"/>
      <c r="DG63" s="768"/>
      <c r="DH63" s="769"/>
      <c r="DI63" s="769"/>
      <c r="DJ63" s="769"/>
      <c r="DK63" s="770"/>
      <c r="DL63" s="768"/>
      <c r="DM63" s="769"/>
      <c r="DN63" s="769"/>
      <c r="DO63" s="769"/>
      <c r="DP63" s="770"/>
      <c r="DQ63" s="768"/>
      <c r="DR63" s="769"/>
      <c r="DS63" s="769"/>
      <c r="DT63" s="769"/>
      <c r="DU63" s="770"/>
      <c r="DV63" s="771"/>
      <c r="DW63" s="772"/>
      <c r="DX63" s="772"/>
      <c r="DY63" s="772"/>
      <c r="DZ63" s="77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8"/>
      <c r="CI64" s="769"/>
      <c r="CJ64" s="769"/>
      <c r="CK64" s="769"/>
      <c r="CL64" s="770"/>
      <c r="CM64" s="768"/>
      <c r="CN64" s="769"/>
      <c r="CO64" s="769"/>
      <c r="CP64" s="769"/>
      <c r="CQ64" s="770"/>
      <c r="CR64" s="768"/>
      <c r="CS64" s="769"/>
      <c r="CT64" s="769"/>
      <c r="CU64" s="769"/>
      <c r="CV64" s="770"/>
      <c r="CW64" s="768"/>
      <c r="CX64" s="769"/>
      <c r="CY64" s="769"/>
      <c r="CZ64" s="769"/>
      <c r="DA64" s="770"/>
      <c r="DB64" s="768"/>
      <c r="DC64" s="769"/>
      <c r="DD64" s="769"/>
      <c r="DE64" s="769"/>
      <c r="DF64" s="770"/>
      <c r="DG64" s="768"/>
      <c r="DH64" s="769"/>
      <c r="DI64" s="769"/>
      <c r="DJ64" s="769"/>
      <c r="DK64" s="770"/>
      <c r="DL64" s="768"/>
      <c r="DM64" s="769"/>
      <c r="DN64" s="769"/>
      <c r="DO64" s="769"/>
      <c r="DP64" s="770"/>
      <c r="DQ64" s="768"/>
      <c r="DR64" s="769"/>
      <c r="DS64" s="769"/>
      <c r="DT64" s="769"/>
      <c r="DU64" s="770"/>
      <c r="DV64" s="771"/>
      <c r="DW64" s="772"/>
      <c r="DX64" s="772"/>
      <c r="DY64" s="772"/>
      <c r="DZ64" s="773"/>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8"/>
      <c r="CI65" s="769"/>
      <c r="CJ65" s="769"/>
      <c r="CK65" s="769"/>
      <c r="CL65" s="770"/>
      <c r="CM65" s="768"/>
      <c r="CN65" s="769"/>
      <c r="CO65" s="769"/>
      <c r="CP65" s="769"/>
      <c r="CQ65" s="770"/>
      <c r="CR65" s="768"/>
      <c r="CS65" s="769"/>
      <c r="CT65" s="769"/>
      <c r="CU65" s="769"/>
      <c r="CV65" s="770"/>
      <c r="CW65" s="768"/>
      <c r="CX65" s="769"/>
      <c r="CY65" s="769"/>
      <c r="CZ65" s="769"/>
      <c r="DA65" s="770"/>
      <c r="DB65" s="768"/>
      <c r="DC65" s="769"/>
      <c r="DD65" s="769"/>
      <c r="DE65" s="769"/>
      <c r="DF65" s="770"/>
      <c r="DG65" s="768"/>
      <c r="DH65" s="769"/>
      <c r="DI65" s="769"/>
      <c r="DJ65" s="769"/>
      <c r="DK65" s="770"/>
      <c r="DL65" s="768"/>
      <c r="DM65" s="769"/>
      <c r="DN65" s="769"/>
      <c r="DO65" s="769"/>
      <c r="DP65" s="770"/>
      <c r="DQ65" s="768"/>
      <c r="DR65" s="769"/>
      <c r="DS65" s="769"/>
      <c r="DT65" s="769"/>
      <c r="DU65" s="770"/>
      <c r="DV65" s="771"/>
      <c r="DW65" s="772"/>
      <c r="DX65" s="772"/>
      <c r="DY65" s="772"/>
      <c r="DZ65" s="773"/>
      <c r="EA65" s="197"/>
    </row>
    <row r="66" spans="1:131" s="198" customFormat="1" ht="26.25" customHeight="1">
      <c r="A66" s="726" t="s">
        <v>394</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9" t="s">
        <v>376</v>
      </c>
      <c r="AG66" s="800"/>
      <c r="AH66" s="800"/>
      <c r="AI66" s="800"/>
      <c r="AJ66" s="840"/>
      <c r="AK66" s="703" t="s">
        <v>377</v>
      </c>
      <c r="AL66" s="727"/>
      <c r="AM66" s="727"/>
      <c r="AN66" s="727"/>
      <c r="AO66" s="728"/>
      <c r="AP66" s="703" t="s">
        <v>378</v>
      </c>
      <c r="AQ66" s="704"/>
      <c r="AR66" s="704"/>
      <c r="AS66" s="704"/>
      <c r="AT66" s="705"/>
      <c r="AU66" s="703" t="s">
        <v>395</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50"/>
      <c r="BT66" s="851"/>
      <c r="BU66" s="851"/>
      <c r="BV66" s="851"/>
      <c r="BW66" s="851"/>
      <c r="BX66" s="851"/>
      <c r="BY66" s="851"/>
      <c r="BZ66" s="851"/>
      <c r="CA66" s="851"/>
      <c r="CB66" s="851"/>
      <c r="CC66" s="851"/>
      <c r="CD66" s="851"/>
      <c r="CE66" s="851"/>
      <c r="CF66" s="851"/>
      <c r="CG66" s="852"/>
      <c r="CH66" s="847"/>
      <c r="CI66" s="848"/>
      <c r="CJ66" s="848"/>
      <c r="CK66" s="848"/>
      <c r="CL66" s="849"/>
      <c r="CM66" s="847"/>
      <c r="CN66" s="848"/>
      <c r="CO66" s="848"/>
      <c r="CP66" s="848"/>
      <c r="CQ66" s="849"/>
      <c r="CR66" s="847"/>
      <c r="CS66" s="848"/>
      <c r="CT66" s="848"/>
      <c r="CU66" s="848"/>
      <c r="CV66" s="849"/>
      <c r="CW66" s="847"/>
      <c r="CX66" s="848"/>
      <c r="CY66" s="848"/>
      <c r="CZ66" s="848"/>
      <c r="DA66" s="849"/>
      <c r="DB66" s="847"/>
      <c r="DC66" s="848"/>
      <c r="DD66" s="848"/>
      <c r="DE66" s="848"/>
      <c r="DF66" s="849"/>
      <c r="DG66" s="847"/>
      <c r="DH66" s="848"/>
      <c r="DI66" s="848"/>
      <c r="DJ66" s="848"/>
      <c r="DK66" s="849"/>
      <c r="DL66" s="847"/>
      <c r="DM66" s="848"/>
      <c r="DN66" s="848"/>
      <c r="DO66" s="848"/>
      <c r="DP66" s="849"/>
      <c r="DQ66" s="847"/>
      <c r="DR66" s="848"/>
      <c r="DS66" s="848"/>
      <c r="DT66" s="848"/>
      <c r="DU66" s="849"/>
      <c r="DV66" s="844"/>
      <c r="DW66" s="845"/>
      <c r="DX66" s="845"/>
      <c r="DY66" s="845"/>
      <c r="DZ66" s="846"/>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1"/>
      <c r="AG67" s="803"/>
      <c r="AH67" s="803"/>
      <c r="AI67" s="803"/>
      <c r="AJ67" s="842"/>
      <c r="AK67" s="843"/>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50"/>
      <c r="BT67" s="851"/>
      <c r="BU67" s="851"/>
      <c r="BV67" s="851"/>
      <c r="BW67" s="851"/>
      <c r="BX67" s="851"/>
      <c r="BY67" s="851"/>
      <c r="BZ67" s="851"/>
      <c r="CA67" s="851"/>
      <c r="CB67" s="851"/>
      <c r="CC67" s="851"/>
      <c r="CD67" s="851"/>
      <c r="CE67" s="851"/>
      <c r="CF67" s="851"/>
      <c r="CG67" s="852"/>
      <c r="CH67" s="847"/>
      <c r="CI67" s="848"/>
      <c r="CJ67" s="848"/>
      <c r="CK67" s="848"/>
      <c r="CL67" s="849"/>
      <c r="CM67" s="847"/>
      <c r="CN67" s="848"/>
      <c r="CO67" s="848"/>
      <c r="CP67" s="848"/>
      <c r="CQ67" s="849"/>
      <c r="CR67" s="847"/>
      <c r="CS67" s="848"/>
      <c r="CT67" s="848"/>
      <c r="CU67" s="848"/>
      <c r="CV67" s="849"/>
      <c r="CW67" s="847"/>
      <c r="CX67" s="848"/>
      <c r="CY67" s="848"/>
      <c r="CZ67" s="848"/>
      <c r="DA67" s="849"/>
      <c r="DB67" s="847"/>
      <c r="DC67" s="848"/>
      <c r="DD67" s="848"/>
      <c r="DE67" s="848"/>
      <c r="DF67" s="849"/>
      <c r="DG67" s="847"/>
      <c r="DH67" s="848"/>
      <c r="DI67" s="848"/>
      <c r="DJ67" s="848"/>
      <c r="DK67" s="849"/>
      <c r="DL67" s="847"/>
      <c r="DM67" s="848"/>
      <c r="DN67" s="848"/>
      <c r="DO67" s="848"/>
      <c r="DP67" s="849"/>
      <c r="DQ67" s="847"/>
      <c r="DR67" s="848"/>
      <c r="DS67" s="848"/>
      <c r="DT67" s="848"/>
      <c r="DU67" s="849"/>
      <c r="DV67" s="844"/>
      <c r="DW67" s="845"/>
      <c r="DX67" s="845"/>
      <c r="DY67" s="845"/>
      <c r="DZ67" s="846"/>
      <c r="EA67" s="197"/>
    </row>
    <row r="68" spans="1:131" s="198" customFormat="1" ht="26.25" customHeight="1" thickTop="1">
      <c r="A68" s="209">
        <v>1</v>
      </c>
      <c r="B68" s="856" t="s">
        <v>539</v>
      </c>
      <c r="C68" s="857"/>
      <c r="D68" s="857"/>
      <c r="E68" s="857"/>
      <c r="F68" s="857"/>
      <c r="G68" s="857"/>
      <c r="H68" s="857"/>
      <c r="I68" s="857"/>
      <c r="J68" s="857"/>
      <c r="K68" s="857"/>
      <c r="L68" s="857"/>
      <c r="M68" s="857"/>
      <c r="N68" s="857"/>
      <c r="O68" s="857"/>
      <c r="P68" s="858"/>
      <c r="Q68" s="859"/>
      <c r="R68" s="853"/>
      <c r="S68" s="853"/>
      <c r="T68" s="853"/>
      <c r="U68" s="853"/>
      <c r="V68" s="853"/>
      <c r="W68" s="853"/>
      <c r="X68" s="853"/>
      <c r="Y68" s="853"/>
      <c r="Z68" s="853"/>
      <c r="AA68" s="853"/>
      <c r="AB68" s="853"/>
      <c r="AC68" s="853"/>
      <c r="AD68" s="853"/>
      <c r="AE68" s="853"/>
      <c r="AF68" s="853"/>
      <c r="AG68" s="853"/>
      <c r="AH68" s="853"/>
      <c r="AI68" s="853"/>
      <c r="AJ68" s="853"/>
      <c r="AK68" s="853"/>
      <c r="AL68" s="853"/>
      <c r="AM68" s="853"/>
      <c r="AN68" s="853"/>
      <c r="AO68" s="853"/>
      <c r="AP68" s="853"/>
      <c r="AQ68" s="853"/>
      <c r="AR68" s="853"/>
      <c r="AS68" s="853"/>
      <c r="AT68" s="853"/>
      <c r="AU68" s="853"/>
      <c r="AV68" s="853"/>
      <c r="AW68" s="853"/>
      <c r="AX68" s="853"/>
      <c r="AY68" s="853"/>
      <c r="AZ68" s="854"/>
      <c r="BA68" s="854"/>
      <c r="BB68" s="854"/>
      <c r="BC68" s="854"/>
      <c r="BD68" s="855"/>
      <c r="BE68" s="216"/>
      <c r="BF68" s="216"/>
      <c r="BG68" s="216"/>
      <c r="BH68" s="216"/>
      <c r="BI68" s="216"/>
      <c r="BJ68" s="216"/>
      <c r="BK68" s="216"/>
      <c r="BL68" s="216"/>
      <c r="BM68" s="216"/>
      <c r="BN68" s="216"/>
      <c r="BO68" s="216"/>
      <c r="BP68" s="216"/>
      <c r="BQ68" s="213">
        <v>62</v>
      </c>
      <c r="BR68" s="218"/>
      <c r="BS68" s="850"/>
      <c r="BT68" s="851"/>
      <c r="BU68" s="851"/>
      <c r="BV68" s="851"/>
      <c r="BW68" s="851"/>
      <c r="BX68" s="851"/>
      <c r="BY68" s="851"/>
      <c r="BZ68" s="851"/>
      <c r="CA68" s="851"/>
      <c r="CB68" s="851"/>
      <c r="CC68" s="851"/>
      <c r="CD68" s="851"/>
      <c r="CE68" s="851"/>
      <c r="CF68" s="851"/>
      <c r="CG68" s="852"/>
      <c r="CH68" s="847"/>
      <c r="CI68" s="848"/>
      <c r="CJ68" s="848"/>
      <c r="CK68" s="848"/>
      <c r="CL68" s="849"/>
      <c r="CM68" s="847"/>
      <c r="CN68" s="848"/>
      <c r="CO68" s="848"/>
      <c r="CP68" s="848"/>
      <c r="CQ68" s="849"/>
      <c r="CR68" s="847"/>
      <c r="CS68" s="848"/>
      <c r="CT68" s="848"/>
      <c r="CU68" s="848"/>
      <c r="CV68" s="849"/>
      <c r="CW68" s="847"/>
      <c r="CX68" s="848"/>
      <c r="CY68" s="848"/>
      <c r="CZ68" s="848"/>
      <c r="DA68" s="849"/>
      <c r="DB68" s="847"/>
      <c r="DC68" s="848"/>
      <c r="DD68" s="848"/>
      <c r="DE68" s="848"/>
      <c r="DF68" s="849"/>
      <c r="DG68" s="847"/>
      <c r="DH68" s="848"/>
      <c r="DI68" s="848"/>
      <c r="DJ68" s="848"/>
      <c r="DK68" s="849"/>
      <c r="DL68" s="847"/>
      <c r="DM68" s="848"/>
      <c r="DN68" s="848"/>
      <c r="DO68" s="848"/>
      <c r="DP68" s="849"/>
      <c r="DQ68" s="847"/>
      <c r="DR68" s="848"/>
      <c r="DS68" s="848"/>
      <c r="DT68" s="848"/>
      <c r="DU68" s="849"/>
      <c r="DV68" s="844"/>
      <c r="DW68" s="845"/>
      <c r="DX68" s="845"/>
      <c r="DY68" s="845"/>
      <c r="DZ68" s="846"/>
      <c r="EA68" s="197"/>
    </row>
    <row r="69" spans="1:131" s="198" customFormat="1" ht="26.25" customHeight="1">
      <c r="A69" s="212">
        <v>2</v>
      </c>
      <c r="B69" s="860" t="s">
        <v>540</v>
      </c>
      <c r="C69" s="861"/>
      <c r="D69" s="861"/>
      <c r="E69" s="861"/>
      <c r="F69" s="861"/>
      <c r="G69" s="861"/>
      <c r="H69" s="861"/>
      <c r="I69" s="861"/>
      <c r="J69" s="861"/>
      <c r="K69" s="861"/>
      <c r="L69" s="861"/>
      <c r="M69" s="861"/>
      <c r="N69" s="861"/>
      <c r="O69" s="861"/>
      <c r="P69" s="862"/>
      <c r="Q69" s="863">
        <v>1834</v>
      </c>
      <c r="R69" s="818"/>
      <c r="S69" s="818"/>
      <c r="T69" s="818"/>
      <c r="U69" s="818"/>
      <c r="V69" s="818">
        <v>1763</v>
      </c>
      <c r="W69" s="818"/>
      <c r="X69" s="818"/>
      <c r="Y69" s="818"/>
      <c r="Z69" s="818"/>
      <c r="AA69" s="818">
        <v>71</v>
      </c>
      <c r="AB69" s="818"/>
      <c r="AC69" s="818"/>
      <c r="AD69" s="818"/>
      <c r="AE69" s="818"/>
      <c r="AF69" s="818">
        <v>72</v>
      </c>
      <c r="AG69" s="818"/>
      <c r="AH69" s="818"/>
      <c r="AI69" s="818"/>
      <c r="AJ69" s="818"/>
      <c r="AK69" s="818">
        <v>1</v>
      </c>
      <c r="AL69" s="818"/>
      <c r="AM69" s="818"/>
      <c r="AN69" s="818"/>
      <c r="AO69" s="818"/>
      <c r="AP69" s="818">
        <v>885</v>
      </c>
      <c r="AQ69" s="818"/>
      <c r="AR69" s="818"/>
      <c r="AS69" s="818"/>
      <c r="AT69" s="818"/>
      <c r="AU69" s="818">
        <v>786</v>
      </c>
      <c r="AV69" s="818"/>
      <c r="AW69" s="818"/>
      <c r="AX69" s="818"/>
      <c r="AY69" s="818"/>
      <c r="AZ69" s="864"/>
      <c r="BA69" s="864"/>
      <c r="BB69" s="864"/>
      <c r="BC69" s="864"/>
      <c r="BD69" s="865"/>
      <c r="BE69" s="216"/>
      <c r="BF69" s="216"/>
      <c r="BG69" s="216"/>
      <c r="BH69" s="216"/>
      <c r="BI69" s="216"/>
      <c r="BJ69" s="216"/>
      <c r="BK69" s="216"/>
      <c r="BL69" s="216"/>
      <c r="BM69" s="216"/>
      <c r="BN69" s="216"/>
      <c r="BO69" s="216"/>
      <c r="BP69" s="216"/>
      <c r="BQ69" s="213">
        <v>63</v>
      </c>
      <c r="BR69" s="218"/>
      <c r="BS69" s="850"/>
      <c r="BT69" s="851"/>
      <c r="BU69" s="851"/>
      <c r="BV69" s="851"/>
      <c r="BW69" s="851"/>
      <c r="BX69" s="851"/>
      <c r="BY69" s="851"/>
      <c r="BZ69" s="851"/>
      <c r="CA69" s="851"/>
      <c r="CB69" s="851"/>
      <c r="CC69" s="851"/>
      <c r="CD69" s="851"/>
      <c r="CE69" s="851"/>
      <c r="CF69" s="851"/>
      <c r="CG69" s="852"/>
      <c r="CH69" s="847"/>
      <c r="CI69" s="848"/>
      <c r="CJ69" s="848"/>
      <c r="CK69" s="848"/>
      <c r="CL69" s="849"/>
      <c r="CM69" s="847"/>
      <c r="CN69" s="848"/>
      <c r="CO69" s="848"/>
      <c r="CP69" s="848"/>
      <c r="CQ69" s="849"/>
      <c r="CR69" s="847"/>
      <c r="CS69" s="848"/>
      <c r="CT69" s="848"/>
      <c r="CU69" s="848"/>
      <c r="CV69" s="849"/>
      <c r="CW69" s="847"/>
      <c r="CX69" s="848"/>
      <c r="CY69" s="848"/>
      <c r="CZ69" s="848"/>
      <c r="DA69" s="849"/>
      <c r="DB69" s="847"/>
      <c r="DC69" s="848"/>
      <c r="DD69" s="848"/>
      <c r="DE69" s="848"/>
      <c r="DF69" s="849"/>
      <c r="DG69" s="847"/>
      <c r="DH69" s="848"/>
      <c r="DI69" s="848"/>
      <c r="DJ69" s="848"/>
      <c r="DK69" s="849"/>
      <c r="DL69" s="847"/>
      <c r="DM69" s="848"/>
      <c r="DN69" s="848"/>
      <c r="DO69" s="848"/>
      <c r="DP69" s="849"/>
      <c r="DQ69" s="847"/>
      <c r="DR69" s="848"/>
      <c r="DS69" s="848"/>
      <c r="DT69" s="848"/>
      <c r="DU69" s="849"/>
      <c r="DV69" s="844"/>
      <c r="DW69" s="845"/>
      <c r="DX69" s="845"/>
      <c r="DY69" s="845"/>
      <c r="DZ69" s="846"/>
      <c r="EA69" s="197"/>
    </row>
    <row r="70" spans="1:131" s="198" customFormat="1" ht="26.25" customHeight="1">
      <c r="A70" s="212">
        <v>3</v>
      </c>
      <c r="B70" s="860" t="s">
        <v>541</v>
      </c>
      <c r="C70" s="861"/>
      <c r="D70" s="861"/>
      <c r="E70" s="861"/>
      <c r="F70" s="861"/>
      <c r="G70" s="861"/>
      <c r="H70" s="861"/>
      <c r="I70" s="861"/>
      <c r="J70" s="861"/>
      <c r="K70" s="861"/>
      <c r="L70" s="861"/>
      <c r="M70" s="861"/>
      <c r="N70" s="861"/>
      <c r="O70" s="861"/>
      <c r="P70" s="862"/>
      <c r="Q70" s="863">
        <v>107</v>
      </c>
      <c r="R70" s="818"/>
      <c r="S70" s="818"/>
      <c r="T70" s="818"/>
      <c r="U70" s="818"/>
      <c r="V70" s="818">
        <v>97</v>
      </c>
      <c r="W70" s="818"/>
      <c r="X70" s="818"/>
      <c r="Y70" s="818"/>
      <c r="Z70" s="818"/>
      <c r="AA70" s="818">
        <v>10</v>
      </c>
      <c r="AB70" s="818"/>
      <c r="AC70" s="818"/>
      <c r="AD70" s="818"/>
      <c r="AE70" s="818"/>
      <c r="AF70" s="818">
        <v>11</v>
      </c>
      <c r="AG70" s="818"/>
      <c r="AH70" s="818"/>
      <c r="AI70" s="818"/>
      <c r="AJ70" s="818"/>
      <c r="AK70" s="818">
        <v>6</v>
      </c>
      <c r="AL70" s="818"/>
      <c r="AM70" s="818"/>
      <c r="AN70" s="818"/>
      <c r="AO70" s="818"/>
      <c r="AP70" s="818"/>
      <c r="AQ70" s="818"/>
      <c r="AR70" s="818"/>
      <c r="AS70" s="818"/>
      <c r="AT70" s="818"/>
      <c r="AU70" s="866"/>
      <c r="AV70" s="818"/>
      <c r="AW70" s="818"/>
      <c r="AX70" s="818"/>
      <c r="AY70" s="818"/>
      <c r="AZ70" s="864"/>
      <c r="BA70" s="864"/>
      <c r="BB70" s="864"/>
      <c r="BC70" s="864"/>
      <c r="BD70" s="865"/>
      <c r="BE70" s="216"/>
      <c r="BF70" s="216"/>
      <c r="BG70" s="216"/>
      <c r="BH70" s="216"/>
      <c r="BI70" s="216"/>
      <c r="BJ70" s="216"/>
      <c r="BK70" s="216"/>
      <c r="BL70" s="216"/>
      <c r="BM70" s="216"/>
      <c r="BN70" s="216"/>
      <c r="BO70" s="216"/>
      <c r="BP70" s="216"/>
      <c r="BQ70" s="213">
        <v>64</v>
      </c>
      <c r="BR70" s="218"/>
      <c r="BS70" s="850"/>
      <c r="BT70" s="851"/>
      <c r="BU70" s="851"/>
      <c r="BV70" s="851"/>
      <c r="BW70" s="851"/>
      <c r="BX70" s="851"/>
      <c r="BY70" s="851"/>
      <c r="BZ70" s="851"/>
      <c r="CA70" s="851"/>
      <c r="CB70" s="851"/>
      <c r="CC70" s="851"/>
      <c r="CD70" s="851"/>
      <c r="CE70" s="851"/>
      <c r="CF70" s="851"/>
      <c r="CG70" s="852"/>
      <c r="CH70" s="847"/>
      <c r="CI70" s="848"/>
      <c r="CJ70" s="848"/>
      <c r="CK70" s="848"/>
      <c r="CL70" s="849"/>
      <c r="CM70" s="847"/>
      <c r="CN70" s="848"/>
      <c r="CO70" s="848"/>
      <c r="CP70" s="848"/>
      <c r="CQ70" s="849"/>
      <c r="CR70" s="847"/>
      <c r="CS70" s="848"/>
      <c r="CT70" s="848"/>
      <c r="CU70" s="848"/>
      <c r="CV70" s="849"/>
      <c r="CW70" s="847"/>
      <c r="CX70" s="848"/>
      <c r="CY70" s="848"/>
      <c r="CZ70" s="848"/>
      <c r="DA70" s="849"/>
      <c r="DB70" s="847"/>
      <c r="DC70" s="848"/>
      <c r="DD70" s="848"/>
      <c r="DE70" s="848"/>
      <c r="DF70" s="849"/>
      <c r="DG70" s="847"/>
      <c r="DH70" s="848"/>
      <c r="DI70" s="848"/>
      <c r="DJ70" s="848"/>
      <c r="DK70" s="849"/>
      <c r="DL70" s="847"/>
      <c r="DM70" s="848"/>
      <c r="DN70" s="848"/>
      <c r="DO70" s="848"/>
      <c r="DP70" s="849"/>
      <c r="DQ70" s="847"/>
      <c r="DR70" s="848"/>
      <c r="DS70" s="848"/>
      <c r="DT70" s="848"/>
      <c r="DU70" s="849"/>
      <c r="DV70" s="844"/>
      <c r="DW70" s="845"/>
      <c r="DX70" s="845"/>
      <c r="DY70" s="845"/>
      <c r="DZ70" s="846"/>
      <c r="EA70" s="197"/>
    </row>
    <row r="71" spans="1:131" s="198" customFormat="1" ht="26.25" customHeight="1">
      <c r="A71" s="212">
        <v>4</v>
      </c>
      <c r="B71" s="860" t="s">
        <v>542</v>
      </c>
      <c r="C71" s="861"/>
      <c r="D71" s="861"/>
      <c r="E71" s="861"/>
      <c r="F71" s="861"/>
      <c r="G71" s="861"/>
      <c r="H71" s="861"/>
      <c r="I71" s="861"/>
      <c r="J71" s="861"/>
      <c r="K71" s="861"/>
      <c r="L71" s="861"/>
      <c r="M71" s="861"/>
      <c r="N71" s="861"/>
      <c r="O71" s="861"/>
      <c r="P71" s="862"/>
      <c r="Q71" s="863">
        <v>19</v>
      </c>
      <c r="R71" s="818"/>
      <c r="S71" s="818"/>
      <c r="T71" s="818"/>
      <c r="U71" s="818"/>
      <c r="V71" s="818">
        <v>19</v>
      </c>
      <c r="W71" s="818"/>
      <c r="X71" s="818"/>
      <c r="Y71" s="818"/>
      <c r="Z71" s="818"/>
      <c r="AA71" s="818"/>
      <c r="AB71" s="818"/>
      <c r="AC71" s="818"/>
      <c r="AD71" s="818"/>
      <c r="AE71" s="818"/>
      <c r="AF71" s="818"/>
      <c r="AG71" s="818"/>
      <c r="AH71" s="818"/>
      <c r="AI71" s="818"/>
      <c r="AJ71" s="818"/>
      <c r="AK71" s="818">
        <v>8</v>
      </c>
      <c r="AL71" s="818"/>
      <c r="AM71" s="818"/>
      <c r="AN71" s="818"/>
      <c r="AO71" s="818"/>
      <c r="AP71" s="818"/>
      <c r="AQ71" s="818"/>
      <c r="AR71" s="818"/>
      <c r="AS71" s="818"/>
      <c r="AT71" s="818"/>
      <c r="AU71" s="866"/>
      <c r="AV71" s="818"/>
      <c r="AW71" s="818"/>
      <c r="AX71" s="818"/>
      <c r="AY71" s="818"/>
      <c r="AZ71" s="864"/>
      <c r="BA71" s="864"/>
      <c r="BB71" s="864"/>
      <c r="BC71" s="864"/>
      <c r="BD71" s="865"/>
      <c r="BE71" s="216"/>
      <c r="BF71" s="216"/>
      <c r="BG71" s="216"/>
      <c r="BH71" s="216"/>
      <c r="BI71" s="216"/>
      <c r="BJ71" s="216"/>
      <c r="BK71" s="216"/>
      <c r="BL71" s="216"/>
      <c r="BM71" s="216"/>
      <c r="BN71" s="216"/>
      <c r="BO71" s="216"/>
      <c r="BP71" s="216"/>
      <c r="BQ71" s="213">
        <v>65</v>
      </c>
      <c r="BR71" s="218"/>
      <c r="BS71" s="850"/>
      <c r="BT71" s="851"/>
      <c r="BU71" s="851"/>
      <c r="BV71" s="851"/>
      <c r="BW71" s="851"/>
      <c r="BX71" s="851"/>
      <c r="BY71" s="851"/>
      <c r="BZ71" s="851"/>
      <c r="CA71" s="851"/>
      <c r="CB71" s="851"/>
      <c r="CC71" s="851"/>
      <c r="CD71" s="851"/>
      <c r="CE71" s="851"/>
      <c r="CF71" s="851"/>
      <c r="CG71" s="852"/>
      <c r="CH71" s="847"/>
      <c r="CI71" s="848"/>
      <c r="CJ71" s="848"/>
      <c r="CK71" s="848"/>
      <c r="CL71" s="849"/>
      <c r="CM71" s="847"/>
      <c r="CN71" s="848"/>
      <c r="CO71" s="848"/>
      <c r="CP71" s="848"/>
      <c r="CQ71" s="849"/>
      <c r="CR71" s="847"/>
      <c r="CS71" s="848"/>
      <c r="CT71" s="848"/>
      <c r="CU71" s="848"/>
      <c r="CV71" s="849"/>
      <c r="CW71" s="847"/>
      <c r="CX71" s="848"/>
      <c r="CY71" s="848"/>
      <c r="CZ71" s="848"/>
      <c r="DA71" s="849"/>
      <c r="DB71" s="847"/>
      <c r="DC71" s="848"/>
      <c r="DD71" s="848"/>
      <c r="DE71" s="848"/>
      <c r="DF71" s="849"/>
      <c r="DG71" s="847"/>
      <c r="DH71" s="848"/>
      <c r="DI71" s="848"/>
      <c r="DJ71" s="848"/>
      <c r="DK71" s="849"/>
      <c r="DL71" s="847"/>
      <c r="DM71" s="848"/>
      <c r="DN71" s="848"/>
      <c r="DO71" s="848"/>
      <c r="DP71" s="849"/>
      <c r="DQ71" s="847"/>
      <c r="DR71" s="848"/>
      <c r="DS71" s="848"/>
      <c r="DT71" s="848"/>
      <c r="DU71" s="849"/>
      <c r="DV71" s="844"/>
      <c r="DW71" s="845"/>
      <c r="DX71" s="845"/>
      <c r="DY71" s="845"/>
      <c r="DZ71" s="846"/>
      <c r="EA71" s="197"/>
    </row>
    <row r="72" spans="1:131" s="198" customFormat="1" ht="26.25" customHeight="1">
      <c r="A72" s="212">
        <v>5</v>
      </c>
      <c r="B72" s="860" t="s">
        <v>543</v>
      </c>
      <c r="C72" s="861"/>
      <c r="D72" s="861"/>
      <c r="E72" s="861"/>
      <c r="F72" s="861"/>
      <c r="G72" s="861"/>
      <c r="H72" s="861"/>
      <c r="I72" s="861"/>
      <c r="J72" s="861"/>
      <c r="K72" s="861"/>
      <c r="L72" s="861"/>
      <c r="M72" s="861"/>
      <c r="N72" s="861"/>
      <c r="O72" s="861"/>
      <c r="P72" s="862"/>
      <c r="Q72" s="863">
        <v>34</v>
      </c>
      <c r="R72" s="818"/>
      <c r="S72" s="818"/>
      <c r="T72" s="818"/>
      <c r="U72" s="818"/>
      <c r="V72" s="818">
        <v>28</v>
      </c>
      <c r="W72" s="818"/>
      <c r="X72" s="818"/>
      <c r="Y72" s="818"/>
      <c r="Z72" s="818"/>
      <c r="AA72" s="818">
        <v>5</v>
      </c>
      <c r="AB72" s="818"/>
      <c r="AC72" s="818"/>
      <c r="AD72" s="818"/>
      <c r="AE72" s="818"/>
      <c r="AF72" s="818">
        <v>5</v>
      </c>
      <c r="AG72" s="818"/>
      <c r="AH72" s="818"/>
      <c r="AI72" s="818"/>
      <c r="AJ72" s="818"/>
      <c r="AK72" s="818"/>
      <c r="AL72" s="818"/>
      <c r="AM72" s="818"/>
      <c r="AN72" s="818"/>
      <c r="AO72" s="818"/>
      <c r="AP72" s="818"/>
      <c r="AQ72" s="818"/>
      <c r="AR72" s="818"/>
      <c r="AS72" s="818"/>
      <c r="AT72" s="818"/>
      <c r="AU72" s="866"/>
      <c r="AV72" s="818"/>
      <c r="AW72" s="818"/>
      <c r="AX72" s="818"/>
      <c r="AY72" s="818"/>
      <c r="AZ72" s="864"/>
      <c r="BA72" s="864"/>
      <c r="BB72" s="864"/>
      <c r="BC72" s="864"/>
      <c r="BD72" s="865"/>
      <c r="BE72" s="216"/>
      <c r="BF72" s="216"/>
      <c r="BG72" s="216"/>
      <c r="BH72" s="216"/>
      <c r="BI72" s="216"/>
      <c r="BJ72" s="216"/>
      <c r="BK72" s="216"/>
      <c r="BL72" s="216"/>
      <c r="BM72" s="216"/>
      <c r="BN72" s="216"/>
      <c r="BO72" s="216"/>
      <c r="BP72" s="216"/>
      <c r="BQ72" s="213">
        <v>66</v>
      </c>
      <c r="BR72" s="218"/>
      <c r="BS72" s="850"/>
      <c r="BT72" s="851"/>
      <c r="BU72" s="851"/>
      <c r="BV72" s="851"/>
      <c r="BW72" s="851"/>
      <c r="BX72" s="851"/>
      <c r="BY72" s="851"/>
      <c r="BZ72" s="851"/>
      <c r="CA72" s="851"/>
      <c r="CB72" s="851"/>
      <c r="CC72" s="851"/>
      <c r="CD72" s="851"/>
      <c r="CE72" s="851"/>
      <c r="CF72" s="851"/>
      <c r="CG72" s="852"/>
      <c r="CH72" s="847"/>
      <c r="CI72" s="848"/>
      <c r="CJ72" s="848"/>
      <c r="CK72" s="848"/>
      <c r="CL72" s="849"/>
      <c r="CM72" s="847"/>
      <c r="CN72" s="848"/>
      <c r="CO72" s="848"/>
      <c r="CP72" s="848"/>
      <c r="CQ72" s="849"/>
      <c r="CR72" s="847"/>
      <c r="CS72" s="848"/>
      <c r="CT72" s="848"/>
      <c r="CU72" s="848"/>
      <c r="CV72" s="849"/>
      <c r="CW72" s="847"/>
      <c r="CX72" s="848"/>
      <c r="CY72" s="848"/>
      <c r="CZ72" s="848"/>
      <c r="DA72" s="849"/>
      <c r="DB72" s="847"/>
      <c r="DC72" s="848"/>
      <c r="DD72" s="848"/>
      <c r="DE72" s="848"/>
      <c r="DF72" s="849"/>
      <c r="DG72" s="847"/>
      <c r="DH72" s="848"/>
      <c r="DI72" s="848"/>
      <c r="DJ72" s="848"/>
      <c r="DK72" s="849"/>
      <c r="DL72" s="847"/>
      <c r="DM72" s="848"/>
      <c r="DN72" s="848"/>
      <c r="DO72" s="848"/>
      <c r="DP72" s="849"/>
      <c r="DQ72" s="847"/>
      <c r="DR72" s="848"/>
      <c r="DS72" s="848"/>
      <c r="DT72" s="848"/>
      <c r="DU72" s="849"/>
      <c r="DV72" s="844"/>
      <c r="DW72" s="845"/>
      <c r="DX72" s="845"/>
      <c r="DY72" s="845"/>
      <c r="DZ72" s="846"/>
      <c r="EA72" s="197"/>
    </row>
    <row r="73" spans="1:131" s="198" customFormat="1" ht="26.25" customHeight="1">
      <c r="A73" s="212">
        <v>6</v>
      </c>
      <c r="B73" s="860" t="s">
        <v>544</v>
      </c>
      <c r="C73" s="861"/>
      <c r="D73" s="861"/>
      <c r="E73" s="861"/>
      <c r="F73" s="861"/>
      <c r="G73" s="861"/>
      <c r="H73" s="861"/>
      <c r="I73" s="861"/>
      <c r="J73" s="861"/>
      <c r="K73" s="861"/>
      <c r="L73" s="861"/>
      <c r="M73" s="861"/>
      <c r="N73" s="861"/>
      <c r="O73" s="861"/>
      <c r="P73" s="862"/>
      <c r="Q73" s="863"/>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66"/>
      <c r="AV73" s="818"/>
      <c r="AW73" s="818"/>
      <c r="AX73" s="818"/>
      <c r="AY73" s="818"/>
      <c r="AZ73" s="864"/>
      <c r="BA73" s="864"/>
      <c r="BB73" s="864"/>
      <c r="BC73" s="864"/>
      <c r="BD73" s="865"/>
      <c r="BE73" s="216"/>
      <c r="BF73" s="216"/>
      <c r="BG73" s="216"/>
      <c r="BH73" s="216"/>
      <c r="BI73" s="216"/>
      <c r="BJ73" s="216"/>
      <c r="BK73" s="216"/>
      <c r="BL73" s="216"/>
      <c r="BM73" s="216"/>
      <c r="BN73" s="216"/>
      <c r="BO73" s="216"/>
      <c r="BP73" s="216"/>
      <c r="BQ73" s="213">
        <v>67</v>
      </c>
      <c r="BR73" s="218"/>
      <c r="BS73" s="850"/>
      <c r="BT73" s="851"/>
      <c r="BU73" s="851"/>
      <c r="BV73" s="851"/>
      <c r="BW73" s="851"/>
      <c r="BX73" s="851"/>
      <c r="BY73" s="851"/>
      <c r="BZ73" s="851"/>
      <c r="CA73" s="851"/>
      <c r="CB73" s="851"/>
      <c r="CC73" s="851"/>
      <c r="CD73" s="851"/>
      <c r="CE73" s="851"/>
      <c r="CF73" s="851"/>
      <c r="CG73" s="852"/>
      <c r="CH73" s="847"/>
      <c r="CI73" s="848"/>
      <c r="CJ73" s="848"/>
      <c r="CK73" s="848"/>
      <c r="CL73" s="849"/>
      <c r="CM73" s="847"/>
      <c r="CN73" s="848"/>
      <c r="CO73" s="848"/>
      <c r="CP73" s="848"/>
      <c r="CQ73" s="849"/>
      <c r="CR73" s="847"/>
      <c r="CS73" s="848"/>
      <c r="CT73" s="848"/>
      <c r="CU73" s="848"/>
      <c r="CV73" s="849"/>
      <c r="CW73" s="847"/>
      <c r="CX73" s="848"/>
      <c r="CY73" s="848"/>
      <c r="CZ73" s="848"/>
      <c r="DA73" s="849"/>
      <c r="DB73" s="847"/>
      <c r="DC73" s="848"/>
      <c r="DD73" s="848"/>
      <c r="DE73" s="848"/>
      <c r="DF73" s="849"/>
      <c r="DG73" s="847"/>
      <c r="DH73" s="848"/>
      <c r="DI73" s="848"/>
      <c r="DJ73" s="848"/>
      <c r="DK73" s="849"/>
      <c r="DL73" s="847"/>
      <c r="DM73" s="848"/>
      <c r="DN73" s="848"/>
      <c r="DO73" s="848"/>
      <c r="DP73" s="849"/>
      <c r="DQ73" s="847"/>
      <c r="DR73" s="848"/>
      <c r="DS73" s="848"/>
      <c r="DT73" s="848"/>
      <c r="DU73" s="849"/>
      <c r="DV73" s="844"/>
      <c r="DW73" s="845"/>
      <c r="DX73" s="845"/>
      <c r="DY73" s="845"/>
      <c r="DZ73" s="846"/>
      <c r="EA73" s="197"/>
    </row>
    <row r="74" spans="1:131" s="198" customFormat="1" ht="26.25" customHeight="1">
      <c r="A74" s="212">
        <v>7</v>
      </c>
      <c r="B74" s="860" t="s">
        <v>540</v>
      </c>
      <c r="C74" s="861"/>
      <c r="D74" s="861"/>
      <c r="E74" s="861"/>
      <c r="F74" s="861"/>
      <c r="G74" s="861"/>
      <c r="H74" s="861"/>
      <c r="I74" s="861"/>
      <c r="J74" s="861"/>
      <c r="K74" s="861"/>
      <c r="L74" s="861"/>
      <c r="M74" s="861"/>
      <c r="N74" s="861"/>
      <c r="O74" s="861"/>
      <c r="P74" s="862"/>
      <c r="Q74" s="863">
        <v>11109</v>
      </c>
      <c r="R74" s="818"/>
      <c r="S74" s="818"/>
      <c r="T74" s="818"/>
      <c r="U74" s="818"/>
      <c r="V74" s="818">
        <v>10768</v>
      </c>
      <c r="W74" s="818"/>
      <c r="X74" s="818"/>
      <c r="Y74" s="818"/>
      <c r="Z74" s="818"/>
      <c r="AA74" s="818">
        <v>341</v>
      </c>
      <c r="AB74" s="818"/>
      <c r="AC74" s="818"/>
      <c r="AD74" s="818"/>
      <c r="AE74" s="818"/>
      <c r="AF74" s="818"/>
      <c r="AG74" s="818"/>
      <c r="AH74" s="818"/>
      <c r="AI74" s="818"/>
      <c r="AJ74" s="818"/>
      <c r="AK74" s="818">
        <v>2209</v>
      </c>
      <c r="AL74" s="818"/>
      <c r="AM74" s="818"/>
      <c r="AN74" s="818"/>
      <c r="AO74" s="818"/>
      <c r="AP74" s="818"/>
      <c r="AQ74" s="818"/>
      <c r="AR74" s="818"/>
      <c r="AS74" s="818"/>
      <c r="AT74" s="818"/>
      <c r="AU74" s="866"/>
      <c r="AV74" s="818"/>
      <c r="AW74" s="818"/>
      <c r="AX74" s="818"/>
      <c r="AY74" s="818"/>
      <c r="AZ74" s="864"/>
      <c r="BA74" s="864"/>
      <c r="BB74" s="864"/>
      <c r="BC74" s="864"/>
      <c r="BD74" s="865"/>
      <c r="BE74" s="216"/>
      <c r="BF74" s="216"/>
      <c r="BG74" s="216"/>
      <c r="BH74" s="216"/>
      <c r="BI74" s="216"/>
      <c r="BJ74" s="216"/>
      <c r="BK74" s="216"/>
      <c r="BL74" s="216"/>
      <c r="BM74" s="216"/>
      <c r="BN74" s="216"/>
      <c r="BO74" s="216"/>
      <c r="BP74" s="216"/>
      <c r="BQ74" s="213">
        <v>68</v>
      </c>
      <c r="BR74" s="218"/>
      <c r="BS74" s="850"/>
      <c r="BT74" s="851"/>
      <c r="BU74" s="851"/>
      <c r="BV74" s="851"/>
      <c r="BW74" s="851"/>
      <c r="BX74" s="851"/>
      <c r="BY74" s="851"/>
      <c r="BZ74" s="851"/>
      <c r="CA74" s="851"/>
      <c r="CB74" s="851"/>
      <c r="CC74" s="851"/>
      <c r="CD74" s="851"/>
      <c r="CE74" s="851"/>
      <c r="CF74" s="851"/>
      <c r="CG74" s="852"/>
      <c r="CH74" s="847"/>
      <c r="CI74" s="848"/>
      <c r="CJ74" s="848"/>
      <c r="CK74" s="848"/>
      <c r="CL74" s="849"/>
      <c r="CM74" s="847"/>
      <c r="CN74" s="848"/>
      <c r="CO74" s="848"/>
      <c r="CP74" s="848"/>
      <c r="CQ74" s="849"/>
      <c r="CR74" s="847"/>
      <c r="CS74" s="848"/>
      <c r="CT74" s="848"/>
      <c r="CU74" s="848"/>
      <c r="CV74" s="849"/>
      <c r="CW74" s="847"/>
      <c r="CX74" s="848"/>
      <c r="CY74" s="848"/>
      <c r="CZ74" s="848"/>
      <c r="DA74" s="849"/>
      <c r="DB74" s="847"/>
      <c r="DC74" s="848"/>
      <c r="DD74" s="848"/>
      <c r="DE74" s="848"/>
      <c r="DF74" s="849"/>
      <c r="DG74" s="847"/>
      <c r="DH74" s="848"/>
      <c r="DI74" s="848"/>
      <c r="DJ74" s="848"/>
      <c r="DK74" s="849"/>
      <c r="DL74" s="847"/>
      <c r="DM74" s="848"/>
      <c r="DN74" s="848"/>
      <c r="DO74" s="848"/>
      <c r="DP74" s="849"/>
      <c r="DQ74" s="847"/>
      <c r="DR74" s="848"/>
      <c r="DS74" s="848"/>
      <c r="DT74" s="848"/>
      <c r="DU74" s="849"/>
      <c r="DV74" s="844"/>
      <c r="DW74" s="845"/>
      <c r="DX74" s="845"/>
      <c r="DY74" s="845"/>
      <c r="DZ74" s="846"/>
      <c r="EA74" s="197"/>
    </row>
    <row r="75" spans="1:131" s="198" customFormat="1" ht="26.25" customHeight="1">
      <c r="A75" s="212">
        <v>8</v>
      </c>
      <c r="B75" s="860" t="s">
        <v>545</v>
      </c>
      <c r="C75" s="861"/>
      <c r="D75" s="861"/>
      <c r="E75" s="861"/>
      <c r="F75" s="861"/>
      <c r="G75" s="861"/>
      <c r="H75" s="861"/>
      <c r="I75" s="861"/>
      <c r="J75" s="861"/>
      <c r="K75" s="861"/>
      <c r="L75" s="861"/>
      <c r="M75" s="861"/>
      <c r="N75" s="861"/>
      <c r="O75" s="861"/>
      <c r="P75" s="862"/>
      <c r="Q75" s="867">
        <v>1420</v>
      </c>
      <c r="R75" s="868"/>
      <c r="S75" s="868"/>
      <c r="T75" s="868"/>
      <c r="U75" s="817"/>
      <c r="V75" s="869">
        <v>1419</v>
      </c>
      <c r="W75" s="868"/>
      <c r="X75" s="868"/>
      <c r="Y75" s="868"/>
      <c r="Z75" s="817"/>
      <c r="AA75" s="869">
        <v>1</v>
      </c>
      <c r="AB75" s="868"/>
      <c r="AC75" s="868"/>
      <c r="AD75" s="868"/>
      <c r="AE75" s="817"/>
      <c r="AF75" s="869"/>
      <c r="AG75" s="868"/>
      <c r="AH75" s="868"/>
      <c r="AI75" s="868"/>
      <c r="AJ75" s="817"/>
      <c r="AK75" s="869"/>
      <c r="AL75" s="868"/>
      <c r="AM75" s="868"/>
      <c r="AN75" s="868"/>
      <c r="AO75" s="817"/>
      <c r="AP75" s="869"/>
      <c r="AQ75" s="868"/>
      <c r="AR75" s="868"/>
      <c r="AS75" s="868"/>
      <c r="AT75" s="817"/>
      <c r="AU75" s="866"/>
      <c r="AV75" s="818"/>
      <c r="AW75" s="818"/>
      <c r="AX75" s="818"/>
      <c r="AY75" s="818"/>
      <c r="AZ75" s="864"/>
      <c r="BA75" s="864"/>
      <c r="BB75" s="864"/>
      <c r="BC75" s="864"/>
      <c r="BD75" s="865"/>
      <c r="BE75" s="216"/>
      <c r="BF75" s="216"/>
      <c r="BG75" s="216"/>
      <c r="BH75" s="216"/>
      <c r="BI75" s="216"/>
      <c r="BJ75" s="216"/>
      <c r="BK75" s="216"/>
      <c r="BL75" s="216"/>
      <c r="BM75" s="216"/>
      <c r="BN75" s="216"/>
      <c r="BO75" s="216"/>
      <c r="BP75" s="216"/>
      <c r="BQ75" s="213">
        <v>69</v>
      </c>
      <c r="BR75" s="218"/>
      <c r="BS75" s="850"/>
      <c r="BT75" s="851"/>
      <c r="BU75" s="851"/>
      <c r="BV75" s="851"/>
      <c r="BW75" s="851"/>
      <c r="BX75" s="851"/>
      <c r="BY75" s="851"/>
      <c r="BZ75" s="851"/>
      <c r="CA75" s="851"/>
      <c r="CB75" s="851"/>
      <c r="CC75" s="851"/>
      <c r="CD75" s="851"/>
      <c r="CE75" s="851"/>
      <c r="CF75" s="851"/>
      <c r="CG75" s="852"/>
      <c r="CH75" s="847"/>
      <c r="CI75" s="848"/>
      <c r="CJ75" s="848"/>
      <c r="CK75" s="848"/>
      <c r="CL75" s="849"/>
      <c r="CM75" s="847"/>
      <c r="CN75" s="848"/>
      <c r="CO75" s="848"/>
      <c r="CP75" s="848"/>
      <c r="CQ75" s="849"/>
      <c r="CR75" s="847"/>
      <c r="CS75" s="848"/>
      <c r="CT75" s="848"/>
      <c r="CU75" s="848"/>
      <c r="CV75" s="849"/>
      <c r="CW75" s="847"/>
      <c r="CX75" s="848"/>
      <c r="CY75" s="848"/>
      <c r="CZ75" s="848"/>
      <c r="DA75" s="849"/>
      <c r="DB75" s="847"/>
      <c r="DC75" s="848"/>
      <c r="DD75" s="848"/>
      <c r="DE75" s="848"/>
      <c r="DF75" s="849"/>
      <c r="DG75" s="847"/>
      <c r="DH75" s="848"/>
      <c r="DI75" s="848"/>
      <c r="DJ75" s="848"/>
      <c r="DK75" s="849"/>
      <c r="DL75" s="847"/>
      <c r="DM75" s="848"/>
      <c r="DN75" s="848"/>
      <c r="DO75" s="848"/>
      <c r="DP75" s="849"/>
      <c r="DQ75" s="847"/>
      <c r="DR75" s="848"/>
      <c r="DS75" s="848"/>
      <c r="DT75" s="848"/>
      <c r="DU75" s="849"/>
      <c r="DV75" s="844"/>
      <c r="DW75" s="845"/>
      <c r="DX75" s="845"/>
      <c r="DY75" s="845"/>
      <c r="DZ75" s="846"/>
      <c r="EA75" s="197"/>
    </row>
    <row r="76" spans="1:131" s="198" customFormat="1" ht="26.25" customHeight="1">
      <c r="A76" s="212">
        <v>9</v>
      </c>
      <c r="B76" s="860" t="s">
        <v>546</v>
      </c>
      <c r="C76" s="861"/>
      <c r="D76" s="861"/>
      <c r="E76" s="861"/>
      <c r="F76" s="861"/>
      <c r="G76" s="861"/>
      <c r="H76" s="861"/>
      <c r="I76" s="861"/>
      <c r="J76" s="861"/>
      <c r="K76" s="861"/>
      <c r="L76" s="861"/>
      <c r="M76" s="861"/>
      <c r="N76" s="861"/>
      <c r="O76" s="861"/>
      <c r="P76" s="862"/>
      <c r="Q76" s="867">
        <v>2</v>
      </c>
      <c r="R76" s="868"/>
      <c r="S76" s="868"/>
      <c r="T76" s="868"/>
      <c r="U76" s="817"/>
      <c r="V76" s="869">
        <v>0</v>
      </c>
      <c r="W76" s="868"/>
      <c r="X76" s="868"/>
      <c r="Y76" s="868"/>
      <c r="Z76" s="817"/>
      <c r="AA76" s="869">
        <v>2</v>
      </c>
      <c r="AB76" s="868"/>
      <c r="AC76" s="868"/>
      <c r="AD76" s="868"/>
      <c r="AE76" s="817"/>
      <c r="AF76" s="869"/>
      <c r="AG76" s="868"/>
      <c r="AH76" s="868"/>
      <c r="AI76" s="868"/>
      <c r="AJ76" s="817"/>
      <c r="AK76" s="869"/>
      <c r="AL76" s="868"/>
      <c r="AM76" s="868"/>
      <c r="AN76" s="868"/>
      <c r="AO76" s="817"/>
      <c r="AP76" s="869"/>
      <c r="AQ76" s="868"/>
      <c r="AR76" s="868"/>
      <c r="AS76" s="868"/>
      <c r="AT76" s="817"/>
      <c r="AU76" s="866"/>
      <c r="AV76" s="818"/>
      <c r="AW76" s="818"/>
      <c r="AX76" s="818"/>
      <c r="AY76" s="818"/>
      <c r="AZ76" s="864"/>
      <c r="BA76" s="864"/>
      <c r="BB76" s="864"/>
      <c r="BC76" s="864"/>
      <c r="BD76" s="865"/>
      <c r="BE76" s="216"/>
      <c r="BF76" s="216"/>
      <c r="BG76" s="216"/>
      <c r="BH76" s="216"/>
      <c r="BI76" s="216"/>
      <c r="BJ76" s="216"/>
      <c r="BK76" s="216"/>
      <c r="BL76" s="216"/>
      <c r="BM76" s="216"/>
      <c r="BN76" s="216"/>
      <c r="BO76" s="216"/>
      <c r="BP76" s="216"/>
      <c r="BQ76" s="213">
        <v>70</v>
      </c>
      <c r="BR76" s="218"/>
      <c r="BS76" s="850"/>
      <c r="BT76" s="851"/>
      <c r="BU76" s="851"/>
      <c r="BV76" s="851"/>
      <c r="BW76" s="851"/>
      <c r="BX76" s="851"/>
      <c r="BY76" s="851"/>
      <c r="BZ76" s="851"/>
      <c r="CA76" s="851"/>
      <c r="CB76" s="851"/>
      <c r="CC76" s="851"/>
      <c r="CD76" s="851"/>
      <c r="CE76" s="851"/>
      <c r="CF76" s="851"/>
      <c r="CG76" s="852"/>
      <c r="CH76" s="847"/>
      <c r="CI76" s="848"/>
      <c r="CJ76" s="848"/>
      <c r="CK76" s="848"/>
      <c r="CL76" s="849"/>
      <c r="CM76" s="847"/>
      <c r="CN76" s="848"/>
      <c r="CO76" s="848"/>
      <c r="CP76" s="848"/>
      <c r="CQ76" s="849"/>
      <c r="CR76" s="847"/>
      <c r="CS76" s="848"/>
      <c r="CT76" s="848"/>
      <c r="CU76" s="848"/>
      <c r="CV76" s="849"/>
      <c r="CW76" s="847"/>
      <c r="CX76" s="848"/>
      <c r="CY76" s="848"/>
      <c r="CZ76" s="848"/>
      <c r="DA76" s="849"/>
      <c r="DB76" s="847"/>
      <c r="DC76" s="848"/>
      <c r="DD76" s="848"/>
      <c r="DE76" s="848"/>
      <c r="DF76" s="849"/>
      <c r="DG76" s="847"/>
      <c r="DH76" s="848"/>
      <c r="DI76" s="848"/>
      <c r="DJ76" s="848"/>
      <c r="DK76" s="849"/>
      <c r="DL76" s="847"/>
      <c r="DM76" s="848"/>
      <c r="DN76" s="848"/>
      <c r="DO76" s="848"/>
      <c r="DP76" s="849"/>
      <c r="DQ76" s="847"/>
      <c r="DR76" s="848"/>
      <c r="DS76" s="848"/>
      <c r="DT76" s="848"/>
      <c r="DU76" s="849"/>
      <c r="DV76" s="844"/>
      <c r="DW76" s="845"/>
      <c r="DX76" s="845"/>
      <c r="DY76" s="845"/>
      <c r="DZ76" s="846"/>
      <c r="EA76" s="197"/>
    </row>
    <row r="77" spans="1:131" s="198" customFormat="1" ht="26.25" customHeight="1">
      <c r="A77" s="212">
        <v>10</v>
      </c>
      <c r="B77" s="860" t="s">
        <v>547</v>
      </c>
      <c r="C77" s="861"/>
      <c r="D77" s="861"/>
      <c r="E77" s="861"/>
      <c r="F77" s="861"/>
      <c r="G77" s="861"/>
      <c r="H77" s="861"/>
      <c r="I77" s="861"/>
      <c r="J77" s="861"/>
      <c r="K77" s="861"/>
      <c r="L77" s="861"/>
      <c r="M77" s="861"/>
      <c r="N77" s="861"/>
      <c r="O77" s="861"/>
      <c r="P77" s="862"/>
      <c r="Q77" s="867">
        <v>39</v>
      </c>
      <c r="R77" s="868"/>
      <c r="S77" s="868"/>
      <c r="T77" s="868"/>
      <c r="U77" s="817"/>
      <c r="V77" s="869">
        <v>38</v>
      </c>
      <c r="W77" s="868"/>
      <c r="X77" s="868"/>
      <c r="Y77" s="868"/>
      <c r="Z77" s="817"/>
      <c r="AA77" s="869">
        <v>1</v>
      </c>
      <c r="AB77" s="868"/>
      <c r="AC77" s="868"/>
      <c r="AD77" s="868"/>
      <c r="AE77" s="817"/>
      <c r="AF77" s="869"/>
      <c r="AG77" s="868"/>
      <c r="AH77" s="868"/>
      <c r="AI77" s="868"/>
      <c r="AJ77" s="817"/>
      <c r="AK77" s="869"/>
      <c r="AL77" s="868"/>
      <c r="AM77" s="868"/>
      <c r="AN77" s="868"/>
      <c r="AO77" s="817"/>
      <c r="AP77" s="869"/>
      <c r="AQ77" s="868"/>
      <c r="AR77" s="868"/>
      <c r="AS77" s="868"/>
      <c r="AT77" s="817"/>
      <c r="AU77" s="866"/>
      <c r="AV77" s="818"/>
      <c r="AW77" s="818"/>
      <c r="AX77" s="818"/>
      <c r="AY77" s="818"/>
      <c r="AZ77" s="864"/>
      <c r="BA77" s="864"/>
      <c r="BB77" s="864"/>
      <c r="BC77" s="864"/>
      <c r="BD77" s="865"/>
      <c r="BE77" s="216"/>
      <c r="BF77" s="216"/>
      <c r="BG77" s="216"/>
      <c r="BH77" s="216"/>
      <c r="BI77" s="216"/>
      <c r="BJ77" s="216"/>
      <c r="BK77" s="216"/>
      <c r="BL77" s="216"/>
      <c r="BM77" s="216"/>
      <c r="BN77" s="216"/>
      <c r="BO77" s="216"/>
      <c r="BP77" s="216"/>
      <c r="BQ77" s="213">
        <v>71</v>
      </c>
      <c r="BR77" s="218"/>
      <c r="BS77" s="850"/>
      <c r="BT77" s="851"/>
      <c r="BU77" s="851"/>
      <c r="BV77" s="851"/>
      <c r="BW77" s="851"/>
      <c r="BX77" s="851"/>
      <c r="BY77" s="851"/>
      <c r="BZ77" s="851"/>
      <c r="CA77" s="851"/>
      <c r="CB77" s="851"/>
      <c r="CC77" s="851"/>
      <c r="CD77" s="851"/>
      <c r="CE77" s="851"/>
      <c r="CF77" s="851"/>
      <c r="CG77" s="852"/>
      <c r="CH77" s="847"/>
      <c r="CI77" s="848"/>
      <c r="CJ77" s="848"/>
      <c r="CK77" s="848"/>
      <c r="CL77" s="849"/>
      <c r="CM77" s="847"/>
      <c r="CN77" s="848"/>
      <c r="CO77" s="848"/>
      <c r="CP77" s="848"/>
      <c r="CQ77" s="849"/>
      <c r="CR77" s="847"/>
      <c r="CS77" s="848"/>
      <c r="CT77" s="848"/>
      <c r="CU77" s="848"/>
      <c r="CV77" s="849"/>
      <c r="CW77" s="847"/>
      <c r="CX77" s="848"/>
      <c r="CY77" s="848"/>
      <c r="CZ77" s="848"/>
      <c r="DA77" s="849"/>
      <c r="DB77" s="847"/>
      <c r="DC77" s="848"/>
      <c r="DD77" s="848"/>
      <c r="DE77" s="848"/>
      <c r="DF77" s="849"/>
      <c r="DG77" s="847"/>
      <c r="DH77" s="848"/>
      <c r="DI77" s="848"/>
      <c r="DJ77" s="848"/>
      <c r="DK77" s="849"/>
      <c r="DL77" s="847"/>
      <c r="DM77" s="848"/>
      <c r="DN77" s="848"/>
      <c r="DO77" s="848"/>
      <c r="DP77" s="849"/>
      <c r="DQ77" s="847"/>
      <c r="DR77" s="848"/>
      <c r="DS77" s="848"/>
      <c r="DT77" s="848"/>
      <c r="DU77" s="849"/>
      <c r="DV77" s="844"/>
      <c r="DW77" s="845"/>
      <c r="DX77" s="845"/>
      <c r="DY77" s="845"/>
      <c r="DZ77" s="846"/>
      <c r="EA77" s="197"/>
    </row>
    <row r="78" spans="1:131" s="198" customFormat="1" ht="26.25" customHeight="1">
      <c r="A78" s="212">
        <v>11</v>
      </c>
      <c r="B78" s="860" t="s">
        <v>548</v>
      </c>
      <c r="C78" s="861"/>
      <c r="D78" s="861"/>
      <c r="E78" s="861"/>
      <c r="F78" s="861"/>
      <c r="G78" s="861"/>
      <c r="H78" s="861"/>
      <c r="I78" s="861"/>
      <c r="J78" s="861"/>
      <c r="K78" s="861"/>
      <c r="L78" s="861"/>
      <c r="M78" s="861"/>
      <c r="N78" s="861"/>
      <c r="O78" s="861"/>
      <c r="P78" s="862"/>
      <c r="Q78" s="863">
        <v>13</v>
      </c>
      <c r="R78" s="818"/>
      <c r="S78" s="818"/>
      <c r="T78" s="818"/>
      <c r="U78" s="818"/>
      <c r="V78" s="818">
        <v>12</v>
      </c>
      <c r="W78" s="818"/>
      <c r="X78" s="818"/>
      <c r="Y78" s="818"/>
      <c r="Z78" s="818"/>
      <c r="AA78" s="818">
        <v>1</v>
      </c>
      <c r="AB78" s="818"/>
      <c r="AC78" s="818"/>
      <c r="AD78" s="818"/>
      <c r="AE78" s="818"/>
      <c r="AF78" s="869"/>
      <c r="AG78" s="868"/>
      <c r="AH78" s="868"/>
      <c r="AI78" s="868"/>
      <c r="AJ78" s="817"/>
      <c r="AK78" s="869"/>
      <c r="AL78" s="868"/>
      <c r="AM78" s="868"/>
      <c r="AN78" s="868"/>
      <c r="AO78" s="817"/>
      <c r="AP78" s="869"/>
      <c r="AQ78" s="868"/>
      <c r="AR78" s="868"/>
      <c r="AS78" s="868"/>
      <c r="AT78" s="817"/>
      <c r="AU78" s="866"/>
      <c r="AV78" s="818"/>
      <c r="AW78" s="818"/>
      <c r="AX78" s="818"/>
      <c r="AY78" s="818"/>
      <c r="AZ78" s="864"/>
      <c r="BA78" s="864"/>
      <c r="BB78" s="864"/>
      <c r="BC78" s="864"/>
      <c r="BD78" s="865"/>
      <c r="BE78" s="216"/>
      <c r="BF78" s="216"/>
      <c r="BG78" s="216"/>
      <c r="BH78" s="216"/>
      <c r="BI78" s="216"/>
      <c r="BJ78" s="219"/>
      <c r="BK78" s="219"/>
      <c r="BL78" s="219"/>
      <c r="BM78" s="219"/>
      <c r="BN78" s="219"/>
      <c r="BO78" s="216"/>
      <c r="BP78" s="216"/>
      <c r="BQ78" s="213">
        <v>72</v>
      </c>
      <c r="BR78" s="218"/>
      <c r="BS78" s="850"/>
      <c r="BT78" s="851"/>
      <c r="BU78" s="851"/>
      <c r="BV78" s="851"/>
      <c r="BW78" s="851"/>
      <c r="BX78" s="851"/>
      <c r="BY78" s="851"/>
      <c r="BZ78" s="851"/>
      <c r="CA78" s="851"/>
      <c r="CB78" s="851"/>
      <c r="CC78" s="851"/>
      <c r="CD78" s="851"/>
      <c r="CE78" s="851"/>
      <c r="CF78" s="851"/>
      <c r="CG78" s="852"/>
      <c r="CH78" s="847"/>
      <c r="CI78" s="848"/>
      <c r="CJ78" s="848"/>
      <c r="CK78" s="848"/>
      <c r="CL78" s="849"/>
      <c r="CM78" s="847"/>
      <c r="CN78" s="848"/>
      <c r="CO78" s="848"/>
      <c r="CP78" s="848"/>
      <c r="CQ78" s="849"/>
      <c r="CR78" s="847"/>
      <c r="CS78" s="848"/>
      <c r="CT78" s="848"/>
      <c r="CU78" s="848"/>
      <c r="CV78" s="849"/>
      <c r="CW78" s="847"/>
      <c r="CX78" s="848"/>
      <c r="CY78" s="848"/>
      <c r="CZ78" s="848"/>
      <c r="DA78" s="849"/>
      <c r="DB78" s="847"/>
      <c r="DC78" s="848"/>
      <c r="DD78" s="848"/>
      <c r="DE78" s="848"/>
      <c r="DF78" s="849"/>
      <c r="DG78" s="847"/>
      <c r="DH78" s="848"/>
      <c r="DI78" s="848"/>
      <c r="DJ78" s="848"/>
      <c r="DK78" s="849"/>
      <c r="DL78" s="847"/>
      <c r="DM78" s="848"/>
      <c r="DN78" s="848"/>
      <c r="DO78" s="848"/>
      <c r="DP78" s="849"/>
      <c r="DQ78" s="847"/>
      <c r="DR78" s="848"/>
      <c r="DS78" s="848"/>
      <c r="DT78" s="848"/>
      <c r="DU78" s="849"/>
      <c r="DV78" s="844"/>
      <c r="DW78" s="845"/>
      <c r="DX78" s="845"/>
      <c r="DY78" s="845"/>
      <c r="DZ78" s="846"/>
      <c r="EA78" s="197"/>
    </row>
    <row r="79" spans="1:131" s="198" customFormat="1" ht="26.25" customHeight="1">
      <c r="A79" s="212">
        <v>12</v>
      </c>
      <c r="B79" s="860" t="s">
        <v>549</v>
      </c>
      <c r="C79" s="861"/>
      <c r="D79" s="861"/>
      <c r="E79" s="861"/>
      <c r="F79" s="861"/>
      <c r="G79" s="861"/>
      <c r="H79" s="861"/>
      <c r="I79" s="861"/>
      <c r="J79" s="861"/>
      <c r="K79" s="861"/>
      <c r="L79" s="861"/>
      <c r="M79" s="861"/>
      <c r="N79" s="861"/>
      <c r="O79" s="861"/>
      <c r="P79" s="862"/>
      <c r="Q79" s="863">
        <v>376</v>
      </c>
      <c r="R79" s="818"/>
      <c r="S79" s="818"/>
      <c r="T79" s="818"/>
      <c r="U79" s="818"/>
      <c r="V79" s="818">
        <v>289</v>
      </c>
      <c r="W79" s="818"/>
      <c r="X79" s="818"/>
      <c r="Y79" s="818"/>
      <c r="Z79" s="818"/>
      <c r="AA79" s="818">
        <v>87</v>
      </c>
      <c r="AB79" s="818"/>
      <c r="AC79" s="818"/>
      <c r="AD79" s="818"/>
      <c r="AE79" s="818"/>
      <c r="AF79" s="818">
        <v>87</v>
      </c>
      <c r="AG79" s="818"/>
      <c r="AH79" s="818"/>
      <c r="AI79" s="818"/>
      <c r="AJ79" s="818"/>
      <c r="AK79" s="818"/>
      <c r="AL79" s="818"/>
      <c r="AM79" s="818"/>
      <c r="AN79" s="818"/>
      <c r="AO79" s="818"/>
      <c r="AP79" s="818"/>
      <c r="AQ79" s="818"/>
      <c r="AR79" s="818"/>
      <c r="AS79" s="818"/>
      <c r="AT79" s="818"/>
      <c r="AU79" s="866"/>
      <c r="AV79" s="818"/>
      <c r="AW79" s="818"/>
      <c r="AX79" s="818"/>
      <c r="AY79" s="818"/>
      <c r="AZ79" s="864"/>
      <c r="BA79" s="864"/>
      <c r="BB79" s="864"/>
      <c r="BC79" s="864"/>
      <c r="BD79" s="865"/>
      <c r="BE79" s="216"/>
      <c r="BF79" s="216"/>
      <c r="BG79" s="216"/>
      <c r="BH79" s="216"/>
      <c r="BI79" s="216"/>
      <c r="BJ79" s="219"/>
      <c r="BK79" s="219"/>
      <c r="BL79" s="219"/>
      <c r="BM79" s="219"/>
      <c r="BN79" s="219"/>
      <c r="BO79" s="216"/>
      <c r="BP79" s="216"/>
      <c r="BQ79" s="213">
        <v>73</v>
      </c>
      <c r="BR79" s="218"/>
      <c r="BS79" s="850"/>
      <c r="BT79" s="851"/>
      <c r="BU79" s="851"/>
      <c r="BV79" s="851"/>
      <c r="BW79" s="851"/>
      <c r="BX79" s="851"/>
      <c r="BY79" s="851"/>
      <c r="BZ79" s="851"/>
      <c r="CA79" s="851"/>
      <c r="CB79" s="851"/>
      <c r="CC79" s="851"/>
      <c r="CD79" s="851"/>
      <c r="CE79" s="851"/>
      <c r="CF79" s="851"/>
      <c r="CG79" s="852"/>
      <c r="CH79" s="847"/>
      <c r="CI79" s="848"/>
      <c r="CJ79" s="848"/>
      <c r="CK79" s="848"/>
      <c r="CL79" s="849"/>
      <c r="CM79" s="847"/>
      <c r="CN79" s="848"/>
      <c r="CO79" s="848"/>
      <c r="CP79" s="848"/>
      <c r="CQ79" s="849"/>
      <c r="CR79" s="847"/>
      <c r="CS79" s="848"/>
      <c r="CT79" s="848"/>
      <c r="CU79" s="848"/>
      <c r="CV79" s="849"/>
      <c r="CW79" s="847"/>
      <c r="CX79" s="848"/>
      <c r="CY79" s="848"/>
      <c r="CZ79" s="848"/>
      <c r="DA79" s="849"/>
      <c r="DB79" s="847"/>
      <c r="DC79" s="848"/>
      <c r="DD79" s="848"/>
      <c r="DE79" s="848"/>
      <c r="DF79" s="849"/>
      <c r="DG79" s="847"/>
      <c r="DH79" s="848"/>
      <c r="DI79" s="848"/>
      <c r="DJ79" s="848"/>
      <c r="DK79" s="849"/>
      <c r="DL79" s="847"/>
      <c r="DM79" s="848"/>
      <c r="DN79" s="848"/>
      <c r="DO79" s="848"/>
      <c r="DP79" s="849"/>
      <c r="DQ79" s="847"/>
      <c r="DR79" s="848"/>
      <c r="DS79" s="848"/>
      <c r="DT79" s="848"/>
      <c r="DU79" s="849"/>
      <c r="DV79" s="844"/>
      <c r="DW79" s="845"/>
      <c r="DX79" s="845"/>
      <c r="DY79" s="845"/>
      <c r="DZ79" s="846"/>
      <c r="EA79" s="197"/>
    </row>
    <row r="80" spans="1:131" s="198" customFormat="1" ht="26.25" customHeight="1">
      <c r="A80" s="212">
        <v>13</v>
      </c>
      <c r="B80" s="860" t="s">
        <v>550</v>
      </c>
      <c r="C80" s="861"/>
      <c r="D80" s="861"/>
      <c r="E80" s="861"/>
      <c r="F80" s="861"/>
      <c r="G80" s="861"/>
      <c r="H80" s="861"/>
      <c r="I80" s="861"/>
      <c r="J80" s="861"/>
      <c r="K80" s="861"/>
      <c r="L80" s="861"/>
      <c r="M80" s="861"/>
      <c r="N80" s="861"/>
      <c r="O80" s="861"/>
      <c r="P80" s="862"/>
      <c r="Q80" s="863"/>
      <c r="R80" s="818"/>
      <c r="S80" s="818"/>
      <c r="T80" s="818"/>
      <c r="U80" s="818"/>
      <c r="V80" s="818"/>
      <c r="W80" s="818"/>
      <c r="X80" s="818"/>
      <c r="Y80" s="818"/>
      <c r="Z80" s="818"/>
      <c r="AA80" s="818"/>
      <c r="AB80" s="818"/>
      <c r="AC80" s="818"/>
      <c r="AD80" s="818"/>
      <c r="AE80" s="818"/>
      <c r="AF80" s="818"/>
      <c r="AG80" s="818"/>
      <c r="AH80" s="818"/>
      <c r="AI80" s="818"/>
      <c r="AJ80" s="818"/>
      <c r="AK80" s="818"/>
      <c r="AL80" s="818"/>
      <c r="AM80" s="818"/>
      <c r="AN80" s="818"/>
      <c r="AO80" s="818"/>
      <c r="AP80" s="818"/>
      <c r="AQ80" s="818"/>
      <c r="AR80" s="818"/>
      <c r="AS80" s="818"/>
      <c r="AT80" s="818"/>
      <c r="AU80" s="866"/>
      <c r="AV80" s="818"/>
      <c r="AW80" s="818"/>
      <c r="AX80" s="818"/>
      <c r="AY80" s="818"/>
      <c r="AZ80" s="864"/>
      <c r="BA80" s="864"/>
      <c r="BB80" s="864"/>
      <c r="BC80" s="864"/>
      <c r="BD80" s="865"/>
      <c r="BE80" s="216"/>
      <c r="BF80" s="216"/>
      <c r="BG80" s="216"/>
      <c r="BH80" s="216"/>
      <c r="BI80" s="216"/>
      <c r="BJ80" s="216"/>
      <c r="BK80" s="216"/>
      <c r="BL80" s="216"/>
      <c r="BM80" s="216"/>
      <c r="BN80" s="216"/>
      <c r="BO80" s="216"/>
      <c r="BP80" s="216"/>
      <c r="BQ80" s="213">
        <v>74</v>
      </c>
      <c r="BR80" s="218"/>
      <c r="BS80" s="850"/>
      <c r="BT80" s="851"/>
      <c r="BU80" s="851"/>
      <c r="BV80" s="851"/>
      <c r="BW80" s="851"/>
      <c r="BX80" s="851"/>
      <c r="BY80" s="851"/>
      <c r="BZ80" s="851"/>
      <c r="CA80" s="851"/>
      <c r="CB80" s="851"/>
      <c r="CC80" s="851"/>
      <c r="CD80" s="851"/>
      <c r="CE80" s="851"/>
      <c r="CF80" s="851"/>
      <c r="CG80" s="852"/>
      <c r="CH80" s="847"/>
      <c r="CI80" s="848"/>
      <c r="CJ80" s="848"/>
      <c r="CK80" s="848"/>
      <c r="CL80" s="849"/>
      <c r="CM80" s="847"/>
      <c r="CN80" s="848"/>
      <c r="CO80" s="848"/>
      <c r="CP80" s="848"/>
      <c r="CQ80" s="849"/>
      <c r="CR80" s="847"/>
      <c r="CS80" s="848"/>
      <c r="CT80" s="848"/>
      <c r="CU80" s="848"/>
      <c r="CV80" s="849"/>
      <c r="CW80" s="847"/>
      <c r="CX80" s="848"/>
      <c r="CY80" s="848"/>
      <c r="CZ80" s="848"/>
      <c r="DA80" s="849"/>
      <c r="DB80" s="847"/>
      <c r="DC80" s="848"/>
      <c r="DD80" s="848"/>
      <c r="DE80" s="848"/>
      <c r="DF80" s="849"/>
      <c r="DG80" s="847"/>
      <c r="DH80" s="848"/>
      <c r="DI80" s="848"/>
      <c r="DJ80" s="848"/>
      <c r="DK80" s="849"/>
      <c r="DL80" s="847"/>
      <c r="DM80" s="848"/>
      <c r="DN80" s="848"/>
      <c r="DO80" s="848"/>
      <c r="DP80" s="849"/>
      <c r="DQ80" s="847"/>
      <c r="DR80" s="848"/>
      <c r="DS80" s="848"/>
      <c r="DT80" s="848"/>
      <c r="DU80" s="849"/>
      <c r="DV80" s="844"/>
      <c r="DW80" s="845"/>
      <c r="DX80" s="845"/>
      <c r="DY80" s="845"/>
      <c r="DZ80" s="846"/>
      <c r="EA80" s="197"/>
    </row>
    <row r="81" spans="1:131" s="198" customFormat="1" ht="26.25" customHeight="1">
      <c r="A81" s="212">
        <v>14</v>
      </c>
      <c r="B81" s="860" t="s">
        <v>540</v>
      </c>
      <c r="C81" s="861"/>
      <c r="D81" s="861"/>
      <c r="E81" s="861"/>
      <c r="F81" s="861"/>
      <c r="G81" s="861"/>
      <c r="H81" s="861"/>
      <c r="I81" s="861"/>
      <c r="J81" s="861"/>
      <c r="K81" s="861"/>
      <c r="L81" s="861"/>
      <c r="M81" s="861"/>
      <c r="N81" s="861"/>
      <c r="O81" s="861"/>
      <c r="P81" s="862"/>
      <c r="Q81" s="863">
        <v>821</v>
      </c>
      <c r="R81" s="818"/>
      <c r="S81" s="818"/>
      <c r="T81" s="818"/>
      <c r="U81" s="818"/>
      <c r="V81" s="818">
        <v>781</v>
      </c>
      <c r="W81" s="818"/>
      <c r="X81" s="818"/>
      <c r="Y81" s="818"/>
      <c r="Z81" s="818"/>
      <c r="AA81" s="818">
        <v>40</v>
      </c>
      <c r="AB81" s="818"/>
      <c r="AC81" s="818"/>
      <c r="AD81" s="818"/>
      <c r="AE81" s="818"/>
      <c r="AF81" s="818">
        <v>40</v>
      </c>
      <c r="AG81" s="818"/>
      <c r="AH81" s="818"/>
      <c r="AI81" s="818"/>
      <c r="AJ81" s="818"/>
      <c r="AK81" s="818">
        <v>1</v>
      </c>
      <c r="AL81" s="818"/>
      <c r="AM81" s="818"/>
      <c r="AN81" s="818"/>
      <c r="AO81" s="818"/>
      <c r="AP81" s="818"/>
      <c r="AQ81" s="818"/>
      <c r="AR81" s="818"/>
      <c r="AS81" s="818"/>
      <c r="AT81" s="818"/>
      <c r="AU81" s="866"/>
      <c r="AV81" s="818"/>
      <c r="AW81" s="818"/>
      <c r="AX81" s="818"/>
      <c r="AY81" s="818"/>
      <c r="AZ81" s="864"/>
      <c r="BA81" s="864"/>
      <c r="BB81" s="864"/>
      <c r="BC81" s="864"/>
      <c r="BD81" s="865"/>
      <c r="BE81" s="216"/>
      <c r="BF81" s="216"/>
      <c r="BG81" s="216"/>
      <c r="BH81" s="216"/>
      <c r="BI81" s="216"/>
      <c r="BJ81" s="216"/>
      <c r="BK81" s="216"/>
      <c r="BL81" s="216"/>
      <c r="BM81" s="216"/>
      <c r="BN81" s="216"/>
      <c r="BO81" s="216"/>
      <c r="BP81" s="216"/>
      <c r="BQ81" s="213">
        <v>75</v>
      </c>
      <c r="BR81" s="218"/>
      <c r="BS81" s="850"/>
      <c r="BT81" s="851"/>
      <c r="BU81" s="851"/>
      <c r="BV81" s="851"/>
      <c r="BW81" s="851"/>
      <c r="BX81" s="851"/>
      <c r="BY81" s="851"/>
      <c r="BZ81" s="851"/>
      <c r="CA81" s="851"/>
      <c r="CB81" s="851"/>
      <c r="CC81" s="851"/>
      <c r="CD81" s="851"/>
      <c r="CE81" s="851"/>
      <c r="CF81" s="851"/>
      <c r="CG81" s="852"/>
      <c r="CH81" s="847"/>
      <c r="CI81" s="848"/>
      <c r="CJ81" s="848"/>
      <c r="CK81" s="848"/>
      <c r="CL81" s="849"/>
      <c r="CM81" s="847"/>
      <c r="CN81" s="848"/>
      <c r="CO81" s="848"/>
      <c r="CP81" s="848"/>
      <c r="CQ81" s="849"/>
      <c r="CR81" s="847"/>
      <c r="CS81" s="848"/>
      <c r="CT81" s="848"/>
      <c r="CU81" s="848"/>
      <c r="CV81" s="849"/>
      <c r="CW81" s="847"/>
      <c r="CX81" s="848"/>
      <c r="CY81" s="848"/>
      <c r="CZ81" s="848"/>
      <c r="DA81" s="849"/>
      <c r="DB81" s="847"/>
      <c r="DC81" s="848"/>
      <c r="DD81" s="848"/>
      <c r="DE81" s="848"/>
      <c r="DF81" s="849"/>
      <c r="DG81" s="847"/>
      <c r="DH81" s="848"/>
      <c r="DI81" s="848"/>
      <c r="DJ81" s="848"/>
      <c r="DK81" s="849"/>
      <c r="DL81" s="847"/>
      <c r="DM81" s="848"/>
      <c r="DN81" s="848"/>
      <c r="DO81" s="848"/>
      <c r="DP81" s="849"/>
      <c r="DQ81" s="847"/>
      <c r="DR81" s="848"/>
      <c r="DS81" s="848"/>
      <c r="DT81" s="848"/>
      <c r="DU81" s="849"/>
      <c r="DV81" s="844"/>
      <c r="DW81" s="845"/>
      <c r="DX81" s="845"/>
      <c r="DY81" s="845"/>
      <c r="DZ81" s="846"/>
      <c r="EA81" s="197"/>
    </row>
    <row r="82" spans="1:131" s="198" customFormat="1" ht="26.25" customHeight="1">
      <c r="A82" s="212">
        <v>15</v>
      </c>
      <c r="B82" s="860" t="s">
        <v>551</v>
      </c>
      <c r="C82" s="861"/>
      <c r="D82" s="861"/>
      <c r="E82" s="861"/>
      <c r="F82" s="861"/>
      <c r="G82" s="861"/>
      <c r="H82" s="861"/>
      <c r="I82" s="861"/>
      <c r="J82" s="861"/>
      <c r="K82" s="861"/>
      <c r="L82" s="861"/>
      <c r="M82" s="861"/>
      <c r="N82" s="861"/>
      <c r="O82" s="861"/>
      <c r="P82" s="862"/>
      <c r="Q82" s="863">
        <v>240924</v>
      </c>
      <c r="R82" s="818"/>
      <c r="S82" s="818"/>
      <c r="T82" s="818"/>
      <c r="U82" s="818"/>
      <c r="V82" s="818">
        <v>229430</v>
      </c>
      <c r="W82" s="818"/>
      <c r="X82" s="818"/>
      <c r="Y82" s="818"/>
      <c r="Z82" s="818"/>
      <c r="AA82" s="818">
        <v>11494</v>
      </c>
      <c r="AB82" s="818"/>
      <c r="AC82" s="818"/>
      <c r="AD82" s="818"/>
      <c r="AE82" s="818"/>
      <c r="AF82" s="818">
        <v>11494</v>
      </c>
      <c r="AG82" s="818"/>
      <c r="AH82" s="818"/>
      <c r="AI82" s="818"/>
      <c r="AJ82" s="818"/>
      <c r="AK82" s="818">
        <v>2244</v>
      </c>
      <c r="AL82" s="818"/>
      <c r="AM82" s="818"/>
      <c r="AN82" s="818"/>
      <c r="AO82" s="818"/>
      <c r="AP82" s="818"/>
      <c r="AQ82" s="818"/>
      <c r="AR82" s="818"/>
      <c r="AS82" s="818"/>
      <c r="AT82" s="818"/>
      <c r="AU82" s="866"/>
      <c r="AV82" s="818"/>
      <c r="AW82" s="818"/>
      <c r="AX82" s="818"/>
      <c r="AY82" s="818"/>
      <c r="AZ82" s="864"/>
      <c r="BA82" s="864"/>
      <c r="BB82" s="864"/>
      <c r="BC82" s="864"/>
      <c r="BD82" s="865"/>
      <c r="BE82" s="216"/>
      <c r="BF82" s="216"/>
      <c r="BG82" s="216"/>
      <c r="BH82" s="216"/>
      <c r="BI82" s="216"/>
      <c r="BJ82" s="216"/>
      <c r="BK82" s="216"/>
      <c r="BL82" s="216"/>
      <c r="BM82" s="216"/>
      <c r="BN82" s="216"/>
      <c r="BO82" s="216"/>
      <c r="BP82" s="216"/>
      <c r="BQ82" s="213">
        <v>76</v>
      </c>
      <c r="BR82" s="218"/>
      <c r="BS82" s="850"/>
      <c r="BT82" s="851"/>
      <c r="BU82" s="851"/>
      <c r="BV82" s="851"/>
      <c r="BW82" s="851"/>
      <c r="BX82" s="851"/>
      <c r="BY82" s="851"/>
      <c r="BZ82" s="851"/>
      <c r="CA82" s="851"/>
      <c r="CB82" s="851"/>
      <c r="CC82" s="851"/>
      <c r="CD82" s="851"/>
      <c r="CE82" s="851"/>
      <c r="CF82" s="851"/>
      <c r="CG82" s="852"/>
      <c r="CH82" s="847"/>
      <c r="CI82" s="848"/>
      <c r="CJ82" s="848"/>
      <c r="CK82" s="848"/>
      <c r="CL82" s="849"/>
      <c r="CM82" s="847"/>
      <c r="CN82" s="848"/>
      <c r="CO82" s="848"/>
      <c r="CP82" s="848"/>
      <c r="CQ82" s="849"/>
      <c r="CR82" s="847"/>
      <c r="CS82" s="848"/>
      <c r="CT82" s="848"/>
      <c r="CU82" s="848"/>
      <c r="CV82" s="849"/>
      <c r="CW82" s="847"/>
      <c r="CX82" s="848"/>
      <c r="CY82" s="848"/>
      <c r="CZ82" s="848"/>
      <c r="DA82" s="849"/>
      <c r="DB82" s="847"/>
      <c r="DC82" s="848"/>
      <c r="DD82" s="848"/>
      <c r="DE82" s="848"/>
      <c r="DF82" s="849"/>
      <c r="DG82" s="847"/>
      <c r="DH82" s="848"/>
      <c r="DI82" s="848"/>
      <c r="DJ82" s="848"/>
      <c r="DK82" s="849"/>
      <c r="DL82" s="847"/>
      <c r="DM82" s="848"/>
      <c r="DN82" s="848"/>
      <c r="DO82" s="848"/>
      <c r="DP82" s="849"/>
      <c r="DQ82" s="847"/>
      <c r="DR82" s="848"/>
      <c r="DS82" s="848"/>
      <c r="DT82" s="848"/>
      <c r="DU82" s="849"/>
      <c r="DV82" s="844"/>
      <c r="DW82" s="845"/>
      <c r="DX82" s="845"/>
      <c r="DY82" s="845"/>
      <c r="DZ82" s="846"/>
      <c r="EA82" s="197"/>
    </row>
    <row r="83" spans="1:131" s="198" customFormat="1" ht="26.25" customHeight="1">
      <c r="A83" s="212">
        <v>16</v>
      </c>
      <c r="B83" s="860"/>
      <c r="C83" s="861"/>
      <c r="D83" s="861"/>
      <c r="E83" s="861"/>
      <c r="F83" s="861"/>
      <c r="G83" s="861"/>
      <c r="H83" s="861"/>
      <c r="I83" s="861"/>
      <c r="J83" s="861"/>
      <c r="K83" s="861"/>
      <c r="L83" s="861"/>
      <c r="M83" s="861"/>
      <c r="N83" s="861"/>
      <c r="O83" s="861"/>
      <c r="P83" s="862"/>
      <c r="Q83" s="863"/>
      <c r="R83" s="818"/>
      <c r="S83" s="818"/>
      <c r="T83" s="818"/>
      <c r="U83" s="818"/>
      <c r="V83" s="818"/>
      <c r="W83" s="818"/>
      <c r="X83" s="818"/>
      <c r="Y83" s="818"/>
      <c r="Z83" s="818"/>
      <c r="AA83" s="818"/>
      <c r="AB83" s="818"/>
      <c r="AC83" s="818"/>
      <c r="AD83" s="818"/>
      <c r="AE83" s="818"/>
      <c r="AF83" s="818"/>
      <c r="AG83" s="818"/>
      <c r="AH83" s="818"/>
      <c r="AI83" s="818"/>
      <c r="AJ83" s="818"/>
      <c r="AK83" s="818"/>
      <c r="AL83" s="818"/>
      <c r="AM83" s="818"/>
      <c r="AN83" s="818"/>
      <c r="AO83" s="818"/>
      <c r="AP83" s="818"/>
      <c r="AQ83" s="818"/>
      <c r="AR83" s="818"/>
      <c r="AS83" s="818"/>
      <c r="AT83" s="818"/>
      <c r="AU83" s="818"/>
      <c r="AV83" s="818"/>
      <c r="AW83" s="818"/>
      <c r="AX83" s="818"/>
      <c r="AY83" s="818"/>
      <c r="AZ83" s="864"/>
      <c r="BA83" s="864"/>
      <c r="BB83" s="864"/>
      <c r="BC83" s="864"/>
      <c r="BD83" s="865"/>
      <c r="BE83" s="216"/>
      <c r="BF83" s="216"/>
      <c r="BG83" s="216"/>
      <c r="BH83" s="216"/>
      <c r="BI83" s="216"/>
      <c r="BJ83" s="216"/>
      <c r="BK83" s="216"/>
      <c r="BL83" s="216"/>
      <c r="BM83" s="216"/>
      <c r="BN83" s="216"/>
      <c r="BO83" s="216"/>
      <c r="BP83" s="216"/>
      <c r="BQ83" s="213">
        <v>77</v>
      </c>
      <c r="BR83" s="218"/>
      <c r="BS83" s="850"/>
      <c r="BT83" s="851"/>
      <c r="BU83" s="851"/>
      <c r="BV83" s="851"/>
      <c r="BW83" s="851"/>
      <c r="BX83" s="851"/>
      <c r="BY83" s="851"/>
      <c r="BZ83" s="851"/>
      <c r="CA83" s="851"/>
      <c r="CB83" s="851"/>
      <c r="CC83" s="851"/>
      <c r="CD83" s="851"/>
      <c r="CE83" s="851"/>
      <c r="CF83" s="851"/>
      <c r="CG83" s="852"/>
      <c r="CH83" s="847"/>
      <c r="CI83" s="848"/>
      <c r="CJ83" s="848"/>
      <c r="CK83" s="848"/>
      <c r="CL83" s="849"/>
      <c r="CM83" s="847"/>
      <c r="CN83" s="848"/>
      <c r="CO83" s="848"/>
      <c r="CP83" s="848"/>
      <c r="CQ83" s="849"/>
      <c r="CR83" s="847"/>
      <c r="CS83" s="848"/>
      <c r="CT83" s="848"/>
      <c r="CU83" s="848"/>
      <c r="CV83" s="849"/>
      <c r="CW83" s="847"/>
      <c r="CX83" s="848"/>
      <c r="CY83" s="848"/>
      <c r="CZ83" s="848"/>
      <c r="DA83" s="849"/>
      <c r="DB83" s="847"/>
      <c r="DC83" s="848"/>
      <c r="DD83" s="848"/>
      <c r="DE83" s="848"/>
      <c r="DF83" s="849"/>
      <c r="DG83" s="847"/>
      <c r="DH83" s="848"/>
      <c r="DI83" s="848"/>
      <c r="DJ83" s="848"/>
      <c r="DK83" s="849"/>
      <c r="DL83" s="847"/>
      <c r="DM83" s="848"/>
      <c r="DN83" s="848"/>
      <c r="DO83" s="848"/>
      <c r="DP83" s="849"/>
      <c r="DQ83" s="847"/>
      <c r="DR83" s="848"/>
      <c r="DS83" s="848"/>
      <c r="DT83" s="848"/>
      <c r="DU83" s="849"/>
      <c r="DV83" s="844"/>
      <c r="DW83" s="845"/>
      <c r="DX83" s="845"/>
      <c r="DY83" s="845"/>
      <c r="DZ83" s="846"/>
      <c r="EA83" s="197"/>
    </row>
    <row r="84" spans="1:131" s="198" customFormat="1" ht="26.25" customHeight="1">
      <c r="A84" s="212">
        <v>17</v>
      </c>
      <c r="B84" s="860"/>
      <c r="C84" s="861"/>
      <c r="D84" s="861"/>
      <c r="E84" s="861"/>
      <c r="F84" s="861"/>
      <c r="G84" s="861"/>
      <c r="H84" s="861"/>
      <c r="I84" s="861"/>
      <c r="J84" s="861"/>
      <c r="K84" s="861"/>
      <c r="L84" s="861"/>
      <c r="M84" s="861"/>
      <c r="N84" s="861"/>
      <c r="O84" s="861"/>
      <c r="P84" s="862"/>
      <c r="Q84" s="863"/>
      <c r="R84" s="818"/>
      <c r="S84" s="818"/>
      <c r="T84" s="818"/>
      <c r="U84" s="818"/>
      <c r="V84" s="818"/>
      <c r="W84" s="818"/>
      <c r="X84" s="818"/>
      <c r="Y84" s="818"/>
      <c r="Z84" s="818"/>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8"/>
      <c r="AZ84" s="864"/>
      <c r="BA84" s="864"/>
      <c r="BB84" s="864"/>
      <c r="BC84" s="864"/>
      <c r="BD84" s="865"/>
      <c r="BE84" s="216"/>
      <c r="BF84" s="216"/>
      <c r="BG84" s="216"/>
      <c r="BH84" s="216"/>
      <c r="BI84" s="216"/>
      <c r="BJ84" s="216"/>
      <c r="BK84" s="216"/>
      <c r="BL84" s="216"/>
      <c r="BM84" s="216"/>
      <c r="BN84" s="216"/>
      <c r="BO84" s="216"/>
      <c r="BP84" s="216"/>
      <c r="BQ84" s="213">
        <v>78</v>
      </c>
      <c r="BR84" s="218"/>
      <c r="BS84" s="850"/>
      <c r="BT84" s="851"/>
      <c r="BU84" s="851"/>
      <c r="BV84" s="851"/>
      <c r="BW84" s="851"/>
      <c r="BX84" s="851"/>
      <c r="BY84" s="851"/>
      <c r="BZ84" s="851"/>
      <c r="CA84" s="851"/>
      <c r="CB84" s="851"/>
      <c r="CC84" s="851"/>
      <c r="CD84" s="851"/>
      <c r="CE84" s="851"/>
      <c r="CF84" s="851"/>
      <c r="CG84" s="852"/>
      <c r="CH84" s="847"/>
      <c r="CI84" s="848"/>
      <c r="CJ84" s="848"/>
      <c r="CK84" s="848"/>
      <c r="CL84" s="849"/>
      <c r="CM84" s="847"/>
      <c r="CN84" s="848"/>
      <c r="CO84" s="848"/>
      <c r="CP84" s="848"/>
      <c r="CQ84" s="849"/>
      <c r="CR84" s="847"/>
      <c r="CS84" s="848"/>
      <c r="CT84" s="848"/>
      <c r="CU84" s="848"/>
      <c r="CV84" s="849"/>
      <c r="CW84" s="847"/>
      <c r="CX84" s="848"/>
      <c r="CY84" s="848"/>
      <c r="CZ84" s="848"/>
      <c r="DA84" s="849"/>
      <c r="DB84" s="847"/>
      <c r="DC84" s="848"/>
      <c r="DD84" s="848"/>
      <c r="DE84" s="848"/>
      <c r="DF84" s="849"/>
      <c r="DG84" s="847"/>
      <c r="DH84" s="848"/>
      <c r="DI84" s="848"/>
      <c r="DJ84" s="848"/>
      <c r="DK84" s="849"/>
      <c r="DL84" s="847"/>
      <c r="DM84" s="848"/>
      <c r="DN84" s="848"/>
      <c r="DO84" s="848"/>
      <c r="DP84" s="849"/>
      <c r="DQ84" s="847"/>
      <c r="DR84" s="848"/>
      <c r="DS84" s="848"/>
      <c r="DT84" s="848"/>
      <c r="DU84" s="849"/>
      <c r="DV84" s="844"/>
      <c r="DW84" s="845"/>
      <c r="DX84" s="845"/>
      <c r="DY84" s="845"/>
      <c r="DZ84" s="846"/>
      <c r="EA84" s="197"/>
    </row>
    <row r="85" spans="1:131" s="198" customFormat="1" ht="26.25" customHeight="1">
      <c r="A85" s="212">
        <v>18</v>
      </c>
      <c r="B85" s="860"/>
      <c r="C85" s="861"/>
      <c r="D85" s="861"/>
      <c r="E85" s="861"/>
      <c r="F85" s="861"/>
      <c r="G85" s="861"/>
      <c r="H85" s="861"/>
      <c r="I85" s="861"/>
      <c r="J85" s="861"/>
      <c r="K85" s="861"/>
      <c r="L85" s="861"/>
      <c r="M85" s="861"/>
      <c r="N85" s="861"/>
      <c r="O85" s="861"/>
      <c r="P85" s="862"/>
      <c r="Q85" s="863"/>
      <c r="R85" s="818"/>
      <c r="S85" s="818"/>
      <c r="T85" s="818"/>
      <c r="U85" s="818"/>
      <c r="V85" s="818"/>
      <c r="W85" s="818"/>
      <c r="X85" s="818"/>
      <c r="Y85" s="818"/>
      <c r="Z85" s="818"/>
      <c r="AA85" s="818"/>
      <c r="AB85" s="818"/>
      <c r="AC85" s="818"/>
      <c r="AD85" s="818"/>
      <c r="AE85" s="818"/>
      <c r="AF85" s="818"/>
      <c r="AG85" s="818"/>
      <c r="AH85" s="818"/>
      <c r="AI85" s="818"/>
      <c r="AJ85" s="818"/>
      <c r="AK85" s="818"/>
      <c r="AL85" s="818"/>
      <c r="AM85" s="818"/>
      <c r="AN85" s="818"/>
      <c r="AO85" s="818"/>
      <c r="AP85" s="818"/>
      <c r="AQ85" s="818"/>
      <c r="AR85" s="818"/>
      <c r="AS85" s="818"/>
      <c r="AT85" s="818"/>
      <c r="AU85" s="818"/>
      <c r="AV85" s="818"/>
      <c r="AW85" s="818"/>
      <c r="AX85" s="818"/>
      <c r="AY85" s="818"/>
      <c r="AZ85" s="864"/>
      <c r="BA85" s="864"/>
      <c r="BB85" s="864"/>
      <c r="BC85" s="864"/>
      <c r="BD85" s="865"/>
      <c r="BE85" s="216"/>
      <c r="BF85" s="216"/>
      <c r="BG85" s="216"/>
      <c r="BH85" s="216"/>
      <c r="BI85" s="216"/>
      <c r="BJ85" s="216"/>
      <c r="BK85" s="216"/>
      <c r="BL85" s="216"/>
      <c r="BM85" s="216"/>
      <c r="BN85" s="216"/>
      <c r="BO85" s="216"/>
      <c r="BP85" s="216"/>
      <c r="BQ85" s="213">
        <v>79</v>
      </c>
      <c r="BR85" s="218"/>
      <c r="BS85" s="850"/>
      <c r="BT85" s="851"/>
      <c r="BU85" s="851"/>
      <c r="BV85" s="851"/>
      <c r="BW85" s="851"/>
      <c r="BX85" s="851"/>
      <c r="BY85" s="851"/>
      <c r="BZ85" s="851"/>
      <c r="CA85" s="851"/>
      <c r="CB85" s="851"/>
      <c r="CC85" s="851"/>
      <c r="CD85" s="851"/>
      <c r="CE85" s="851"/>
      <c r="CF85" s="851"/>
      <c r="CG85" s="852"/>
      <c r="CH85" s="847"/>
      <c r="CI85" s="848"/>
      <c r="CJ85" s="848"/>
      <c r="CK85" s="848"/>
      <c r="CL85" s="849"/>
      <c r="CM85" s="847"/>
      <c r="CN85" s="848"/>
      <c r="CO85" s="848"/>
      <c r="CP85" s="848"/>
      <c r="CQ85" s="849"/>
      <c r="CR85" s="847"/>
      <c r="CS85" s="848"/>
      <c r="CT85" s="848"/>
      <c r="CU85" s="848"/>
      <c r="CV85" s="849"/>
      <c r="CW85" s="847"/>
      <c r="CX85" s="848"/>
      <c r="CY85" s="848"/>
      <c r="CZ85" s="848"/>
      <c r="DA85" s="849"/>
      <c r="DB85" s="847"/>
      <c r="DC85" s="848"/>
      <c r="DD85" s="848"/>
      <c r="DE85" s="848"/>
      <c r="DF85" s="849"/>
      <c r="DG85" s="847"/>
      <c r="DH85" s="848"/>
      <c r="DI85" s="848"/>
      <c r="DJ85" s="848"/>
      <c r="DK85" s="849"/>
      <c r="DL85" s="847"/>
      <c r="DM85" s="848"/>
      <c r="DN85" s="848"/>
      <c r="DO85" s="848"/>
      <c r="DP85" s="849"/>
      <c r="DQ85" s="847"/>
      <c r="DR85" s="848"/>
      <c r="DS85" s="848"/>
      <c r="DT85" s="848"/>
      <c r="DU85" s="849"/>
      <c r="DV85" s="844"/>
      <c r="DW85" s="845"/>
      <c r="DX85" s="845"/>
      <c r="DY85" s="845"/>
      <c r="DZ85" s="846"/>
      <c r="EA85" s="197"/>
    </row>
    <row r="86" spans="1:131" s="198" customFormat="1" ht="26.25" customHeight="1">
      <c r="A86" s="212">
        <v>19</v>
      </c>
      <c r="B86" s="860"/>
      <c r="C86" s="861"/>
      <c r="D86" s="861"/>
      <c r="E86" s="861"/>
      <c r="F86" s="861"/>
      <c r="G86" s="861"/>
      <c r="H86" s="861"/>
      <c r="I86" s="861"/>
      <c r="J86" s="861"/>
      <c r="K86" s="861"/>
      <c r="L86" s="861"/>
      <c r="M86" s="861"/>
      <c r="N86" s="861"/>
      <c r="O86" s="861"/>
      <c r="P86" s="862"/>
      <c r="Q86" s="863"/>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8"/>
      <c r="AX86" s="818"/>
      <c r="AY86" s="818"/>
      <c r="AZ86" s="864"/>
      <c r="BA86" s="864"/>
      <c r="BB86" s="864"/>
      <c r="BC86" s="864"/>
      <c r="BD86" s="865"/>
      <c r="BE86" s="216"/>
      <c r="BF86" s="216"/>
      <c r="BG86" s="216"/>
      <c r="BH86" s="216"/>
      <c r="BI86" s="216"/>
      <c r="BJ86" s="216"/>
      <c r="BK86" s="216"/>
      <c r="BL86" s="216"/>
      <c r="BM86" s="216"/>
      <c r="BN86" s="216"/>
      <c r="BO86" s="216"/>
      <c r="BP86" s="216"/>
      <c r="BQ86" s="213">
        <v>80</v>
      </c>
      <c r="BR86" s="218"/>
      <c r="BS86" s="850"/>
      <c r="BT86" s="851"/>
      <c r="BU86" s="851"/>
      <c r="BV86" s="851"/>
      <c r="BW86" s="851"/>
      <c r="BX86" s="851"/>
      <c r="BY86" s="851"/>
      <c r="BZ86" s="851"/>
      <c r="CA86" s="851"/>
      <c r="CB86" s="851"/>
      <c r="CC86" s="851"/>
      <c r="CD86" s="851"/>
      <c r="CE86" s="851"/>
      <c r="CF86" s="851"/>
      <c r="CG86" s="852"/>
      <c r="CH86" s="847"/>
      <c r="CI86" s="848"/>
      <c r="CJ86" s="848"/>
      <c r="CK86" s="848"/>
      <c r="CL86" s="849"/>
      <c r="CM86" s="847"/>
      <c r="CN86" s="848"/>
      <c r="CO86" s="848"/>
      <c r="CP86" s="848"/>
      <c r="CQ86" s="849"/>
      <c r="CR86" s="847"/>
      <c r="CS86" s="848"/>
      <c r="CT86" s="848"/>
      <c r="CU86" s="848"/>
      <c r="CV86" s="849"/>
      <c r="CW86" s="847"/>
      <c r="CX86" s="848"/>
      <c r="CY86" s="848"/>
      <c r="CZ86" s="848"/>
      <c r="DA86" s="849"/>
      <c r="DB86" s="847"/>
      <c r="DC86" s="848"/>
      <c r="DD86" s="848"/>
      <c r="DE86" s="848"/>
      <c r="DF86" s="849"/>
      <c r="DG86" s="847"/>
      <c r="DH86" s="848"/>
      <c r="DI86" s="848"/>
      <c r="DJ86" s="848"/>
      <c r="DK86" s="849"/>
      <c r="DL86" s="847"/>
      <c r="DM86" s="848"/>
      <c r="DN86" s="848"/>
      <c r="DO86" s="848"/>
      <c r="DP86" s="849"/>
      <c r="DQ86" s="847"/>
      <c r="DR86" s="848"/>
      <c r="DS86" s="848"/>
      <c r="DT86" s="848"/>
      <c r="DU86" s="849"/>
      <c r="DV86" s="844"/>
      <c r="DW86" s="845"/>
      <c r="DX86" s="845"/>
      <c r="DY86" s="845"/>
      <c r="DZ86" s="846"/>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0"/>
      <c r="BT87" s="851"/>
      <c r="BU87" s="851"/>
      <c r="BV87" s="851"/>
      <c r="BW87" s="851"/>
      <c r="BX87" s="851"/>
      <c r="BY87" s="851"/>
      <c r="BZ87" s="851"/>
      <c r="CA87" s="851"/>
      <c r="CB87" s="851"/>
      <c r="CC87" s="851"/>
      <c r="CD87" s="851"/>
      <c r="CE87" s="851"/>
      <c r="CF87" s="851"/>
      <c r="CG87" s="852"/>
      <c r="CH87" s="847"/>
      <c r="CI87" s="848"/>
      <c r="CJ87" s="848"/>
      <c r="CK87" s="848"/>
      <c r="CL87" s="849"/>
      <c r="CM87" s="847"/>
      <c r="CN87" s="848"/>
      <c r="CO87" s="848"/>
      <c r="CP87" s="848"/>
      <c r="CQ87" s="849"/>
      <c r="CR87" s="847"/>
      <c r="CS87" s="848"/>
      <c r="CT87" s="848"/>
      <c r="CU87" s="848"/>
      <c r="CV87" s="849"/>
      <c r="CW87" s="847"/>
      <c r="CX87" s="848"/>
      <c r="CY87" s="848"/>
      <c r="CZ87" s="848"/>
      <c r="DA87" s="849"/>
      <c r="DB87" s="847"/>
      <c r="DC87" s="848"/>
      <c r="DD87" s="848"/>
      <c r="DE87" s="848"/>
      <c r="DF87" s="849"/>
      <c r="DG87" s="847"/>
      <c r="DH87" s="848"/>
      <c r="DI87" s="848"/>
      <c r="DJ87" s="848"/>
      <c r="DK87" s="849"/>
      <c r="DL87" s="847"/>
      <c r="DM87" s="848"/>
      <c r="DN87" s="848"/>
      <c r="DO87" s="848"/>
      <c r="DP87" s="849"/>
      <c r="DQ87" s="847"/>
      <c r="DR87" s="848"/>
      <c r="DS87" s="848"/>
      <c r="DT87" s="848"/>
      <c r="DU87" s="849"/>
      <c r="DV87" s="844"/>
      <c r="DW87" s="845"/>
      <c r="DX87" s="845"/>
      <c r="DY87" s="845"/>
      <c r="DZ87" s="846"/>
      <c r="EA87" s="197"/>
    </row>
    <row r="88" spans="1:131" s="198" customFormat="1" ht="26.25" customHeight="1" thickBot="1">
      <c r="A88" s="215" t="s">
        <v>369</v>
      </c>
      <c r="B88" s="777" t="s">
        <v>396</v>
      </c>
      <c r="C88" s="778"/>
      <c r="D88" s="778"/>
      <c r="E88" s="778"/>
      <c r="F88" s="778"/>
      <c r="G88" s="778"/>
      <c r="H88" s="778"/>
      <c r="I88" s="778"/>
      <c r="J88" s="778"/>
      <c r="K88" s="778"/>
      <c r="L88" s="778"/>
      <c r="M88" s="778"/>
      <c r="N88" s="778"/>
      <c r="O88" s="778"/>
      <c r="P88" s="779"/>
      <c r="Q88" s="825"/>
      <c r="R88" s="826"/>
      <c r="S88" s="826"/>
      <c r="T88" s="826"/>
      <c r="U88" s="826"/>
      <c r="V88" s="826"/>
      <c r="W88" s="826"/>
      <c r="X88" s="826"/>
      <c r="Y88" s="826"/>
      <c r="Z88" s="826"/>
      <c r="AA88" s="826"/>
      <c r="AB88" s="826"/>
      <c r="AC88" s="826"/>
      <c r="AD88" s="826"/>
      <c r="AE88" s="826"/>
      <c r="AF88" s="829"/>
      <c r="AG88" s="829"/>
      <c r="AH88" s="829"/>
      <c r="AI88" s="829"/>
      <c r="AJ88" s="829"/>
      <c r="AK88" s="826"/>
      <c r="AL88" s="826"/>
      <c r="AM88" s="826"/>
      <c r="AN88" s="826"/>
      <c r="AO88" s="826"/>
      <c r="AP88" s="829"/>
      <c r="AQ88" s="829"/>
      <c r="AR88" s="829"/>
      <c r="AS88" s="829"/>
      <c r="AT88" s="829"/>
      <c r="AU88" s="829"/>
      <c r="AV88" s="829"/>
      <c r="AW88" s="829"/>
      <c r="AX88" s="829"/>
      <c r="AY88" s="829"/>
      <c r="AZ88" s="834"/>
      <c r="BA88" s="834"/>
      <c r="BB88" s="834"/>
      <c r="BC88" s="834"/>
      <c r="BD88" s="835"/>
      <c r="BE88" s="216"/>
      <c r="BF88" s="216"/>
      <c r="BG88" s="216"/>
      <c r="BH88" s="216"/>
      <c r="BI88" s="216"/>
      <c r="BJ88" s="216"/>
      <c r="BK88" s="216"/>
      <c r="BL88" s="216"/>
      <c r="BM88" s="216"/>
      <c r="BN88" s="216"/>
      <c r="BO88" s="216"/>
      <c r="BP88" s="216"/>
      <c r="BQ88" s="213">
        <v>82</v>
      </c>
      <c r="BR88" s="218"/>
      <c r="BS88" s="850"/>
      <c r="BT88" s="851"/>
      <c r="BU88" s="851"/>
      <c r="BV88" s="851"/>
      <c r="BW88" s="851"/>
      <c r="BX88" s="851"/>
      <c r="BY88" s="851"/>
      <c r="BZ88" s="851"/>
      <c r="CA88" s="851"/>
      <c r="CB88" s="851"/>
      <c r="CC88" s="851"/>
      <c r="CD88" s="851"/>
      <c r="CE88" s="851"/>
      <c r="CF88" s="851"/>
      <c r="CG88" s="852"/>
      <c r="CH88" s="847"/>
      <c r="CI88" s="848"/>
      <c r="CJ88" s="848"/>
      <c r="CK88" s="848"/>
      <c r="CL88" s="849"/>
      <c r="CM88" s="847"/>
      <c r="CN88" s="848"/>
      <c r="CO88" s="848"/>
      <c r="CP88" s="848"/>
      <c r="CQ88" s="849"/>
      <c r="CR88" s="847"/>
      <c r="CS88" s="848"/>
      <c r="CT88" s="848"/>
      <c r="CU88" s="848"/>
      <c r="CV88" s="849"/>
      <c r="CW88" s="847"/>
      <c r="CX88" s="848"/>
      <c r="CY88" s="848"/>
      <c r="CZ88" s="848"/>
      <c r="DA88" s="849"/>
      <c r="DB88" s="847"/>
      <c r="DC88" s="848"/>
      <c r="DD88" s="848"/>
      <c r="DE88" s="848"/>
      <c r="DF88" s="849"/>
      <c r="DG88" s="847"/>
      <c r="DH88" s="848"/>
      <c r="DI88" s="848"/>
      <c r="DJ88" s="848"/>
      <c r="DK88" s="849"/>
      <c r="DL88" s="847"/>
      <c r="DM88" s="848"/>
      <c r="DN88" s="848"/>
      <c r="DO88" s="848"/>
      <c r="DP88" s="849"/>
      <c r="DQ88" s="847"/>
      <c r="DR88" s="848"/>
      <c r="DS88" s="848"/>
      <c r="DT88" s="848"/>
      <c r="DU88" s="849"/>
      <c r="DV88" s="844"/>
      <c r="DW88" s="845"/>
      <c r="DX88" s="845"/>
      <c r="DY88" s="845"/>
      <c r="DZ88" s="846"/>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0"/>
      <c r="BT89" s="851"/>
      <c r="BU89" s="851"/>
      <c r="BV89" s="851"/>
      <c r="BW89" s="851"/>
      <c r="BX89" s="851"/>
      <c r="BY89" s="851"/>
      <c r="BZ89" s="851"/>
      <c r="CA89" s="851"/>
      <c r="CB89" s="851"/>
      <c r="CC89" s="851"/>
      <c r="CD89" s="851"/>
      <c r="CE89" s="851"/>
      <c r="CF89" s="851"/>
      <c r="CG89" s="852"/>
      <c r="CH89" s="847"/>
      <c r="CI89" s="848"/>
      <c r="CJ89" s="848"/>
      <c r="CK89" s="848"/>
      <c r="CL89" s="849"/>
      <c r="CM89" s="847"/>
      <c r="CN89" s="848"/>
      <c r="CO89" s="848"/>
      <c r="CP89" s="848"/>
      <c r="CQ89" s="849"/>
      <c r="CR89" s="847"/>
      <c r="CS89" s="848"/>
      <c r="CT89" s="848"/>
      <c r="CU89" s="848"/>
      <c r="CV89" s="849"/>
      <c r="CW89" s="847"/>
      <c r="CX89" s="848"/>
      <c r="CY89" s="848"/>
      <c r="CZ89" s="848"/>
      <c r="DA89" s="849"/>
      <c r="DB89" s="847"/>
      <c r="DC89" s="848"/>
      <c r="DD89" s="848"/>
      <c r="DE89" s="848"/>
      <c r="DF89" s="849"/>
      <c r="DG89" s="847"/>
      <c r="DH89" s="848"/>
      <c r="DI89" s="848"/>
      <c r="DJ89" s="848"/>
      <c r="DK89" s="849"/>
      <c r="DL89" s="847"/>
      <c r="DM89" s="848"/>
      <c r="DN89" s="848"/>
      <c r="DO89" s="848"/>
      <c r="DP89" s="849"/>
      <c r="DQ89" s="847"/>
      <c r="DR89" s="848"/>
      <c r="DS89" s="848"/>
      <c r="DT89" s="848"/>
      <c r="DU89" s="849"/>
      <c r="DV89" s="844"/>
      <c r="DW89" s="845"/>
      <c r="DX89" s="845"/>
      <c r="DY89" s="845"/>
      <c r="DZ89" s="846"/>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0"/>
      <c r="BT90" s="851"/>
      <c r="BU90" s="851"/>
      <c r="BV90" s="851"/>
      <c r="BW90" s="851"/>
      <c r="BX90" s="851"/>
      <c r="BY90" s="851"/>
      <c r="BZ90" s="851"/>
      <c r="CA90" s="851"/>
      <c r="CB90" s="851"/>
      <c r="CC90" s="851"/>
      <c r="CD90" s="851"/>
      <c r="CE90" s="851"/>
      <c r="CF90" s="851"/>
      <c r="CG90" s="852"/>
      <c r="CH90" s="847"/>
      <c r="CI90" s="848"/>
      <c r="CJ90" s="848"/>
      <c r="CK90" s="848"/>
      <c r="CL90" s="849"/>
      <c r="CM90" s="847"/>
      <c r="CN90" s="848"/>
      <c r="CO90" s="848"/>
      <c r="CP90" s="848"/>
      <c r="CQ90" s="849"/>
      <c r="CR90" s="847"/>
      <c r="CS90" s="848"/>
      <c r="CT90" s="848"/>
      <c r="CU90" s="848"/>
      <c r="CV90" s="849"/>
      <c r="CW90" s="847"/>
      <c r="CX90" s="848"/>
      <c r="CY90" s="848"/>
      <c r="CZ90" s="848"/>
      <c r="DA90" s="849"/>
      <c r="DB90" s="847"/>
      <c r="DC90" s="848"/>
      <c r="DD90" s="848"/>
      <c r="DE90" s="848"/>
      <c r="DF90" s="849"/>
      <c r="DG90" s="847"/>
      <c r="DH90" s="848"/>
      <c r="DI90" s="848"/>
      <c r="DJ90" s="848"/>
      <c r="DK90" s="849"/>
      <c r="DL90" s="847"/>
      <c r="DM90" s="848"/>
      <c r="DN90" s="848"/>
      <c r="DO90" s="848"/>
      <c r="DP90" s="849"/>
      <c r="DQ90" s="847"/>
      <c r="DR90" s="848"/>
      <c r="DS90" s="848"/>
      <c r="DT90" s="848"/>
      <c r="DU90" s="849"/>
      <c r="DV90" s="844"/>
      <c r="DW90" s="845"/>
      <c r="DX90" s="845"/>
      <c r="DY90" s="845"/>
      <c r="DZ90" s="846"/>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0"/>
      <c r="BT91" s="851"/>
      <c r="BU91" s="851"/>
      <c r="BV91" s="851"/>
      <c r="BW91" s="851"/>
      <c r="BX91" s="851"/>
      <c r="BY91" s="851"/>
      <c r="BZ91" s="851"/>
      <c r="CA91" s="851"/>
      <c r="CB91" s="851"/>
      <c r="CC91" s="851"/>
      <c r="CD91" s="851"/>
      <c r="CE91" s="851"/>
      <c r="CF91" s="851"/>
      <c r="CG91" s="852"/>
      <c r="CH91" s="847"/>
      <c r="CI91" s="848"/>
      <c r="CJ91" s="848"/>
      <c r="CK91" s="848"/>
      <c r="CL91" s="849"/>
      <c r="CM91" s="847"/>
      <c r="CN91" s="848"/>
      <c r="CO91" s="848"/>
      <c r="CP91" s="848"/>
      <c r="CQ91" s="849"/>
      <c r="CR91" s="847"/>
      <c r="CS91" s="848"/>
      <c r="CT91" s="848"/>
      <c r="CU91" s="848"/>
      <c r="CV91" s="849"/>
      <c r="CW91" s="847"/>
      <c r="CX91" s="848"/>
      <c r="CY91" s="848"/>
      <c r="CZ91" s="848"/>
      <c r="DA91" s="849"/>
      <c r="DB91" s="847"/>
      <c r="DC91" s="848"/>
      <c r="DD91" s="848"/>
      <c r="DE91" s="848"/>
      <c r="DF91" s="849"/>
      <c r="DG91" s="847"/>
      <c r="DH91" s="848"/>
      <c r="DI91" s="848"/>
      <c r="DJ91" s="848"/>
      <c r="DK91" s="849"/>
      <c r="DL91" s="847"/>
      <c r="DM91" s="848"/>
      <c r="DN91" s="848"/>
      <c r="DO91" s="848"/>
      <c r="DP91" s="849"/>
      <c r="DQ91" s="847"/>
      <c r="DR91" s="848"/>
      <c r="DS91" s="848"/>
      <c r="DT91" s="848"/>
      <c r="DU91" s="849"/>
      <c r="DV91" s="844"/>
      <c r="DW91" s="845"/>
      <c r="DX91" s="845"/>
      <c r="DY91" s="845"/>
      <c r="DZ91" s="846"/>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0"/>
      <c r="BT92" s="851"/>
      <c r="BU92" s="851"/>
      <c r="BV92" s="851"/>
      <c r="BW92" s="851"/>
      <c r="BX92" s="851"/>
      <c r="BY92" s="851"/>
      <c r="BZ92" s="851"/>
      <c r="CA92" s="851"/>
      <c r="CB92" s="851"/>
      <c r="CC92" s="851"/>
      <c r="CD92" s="851"/>
      <c r="CE92" s="851"/>
      <c r="CF92" s="851"/>
      <c r="CG92" s="852"/>
      <c r="CH92" s="847"/>
      <c r="CI92" s="848"/>
      <c r="CJ92" s="848"/>
      <c r="CK92" s="848"/>
      <c r="CL92" s="849"/>
      <c r="CM92" s="847"/>
      <c r="CN92" s="848"/>
      <c r="CO92" s="848"/>
      <c r="CP92" s="848"/>
      <c r="CQ92" s="849"/>
      <c r="CR92" s="847"/>
      <c r="CS92" s="848"/>
      <c r="CT92" s="848"/>
      <c r="CU92" s="848"/>
      <c r="CV92" s="849"/>
      <c r="CW92" s="847"/>
      <c r="CX92" s="848"/>
      <c r="CY92" s="848"/>
      <c r="CZ92" s="848"/>
      <c r="DA92" s="849"/>
      <c r="DB92" s="847"/>
      <c r="DC92" s="848"/>
      <c r="DD92" s="848"/>
      <c r="DE92" s="848"/>
      <c r="DF92" s="849"/>
      <c r="DG92" s="847"/>
      <c r="DH92" s="848"/>
      <c r="DI92" s="848"/>
      <c r="DJ92" s="848"/>
      <c r="DK92" s="849"/>
      <c r="DL92" s="847"/>
      <c r="DM92" s="848"/>
      <c r="DN92" s="848"/>
      <c r="DO92" s="848"/>
      <c r="DP92" s="849"/>
      <c r="DQ92" s="847"/>
      <c r="DR92" s="848"/>
      <c r="DS92" s="848"/>
      <c r="DT92" s="848"/>
      <c r="DU92" s="849"/>
      <c r="DV92" s="844"/>
      <c r="DW92" s="845"/>
      <c r="DX92" s="845"/>
      <c r="DY92" s="845"/>
      <c r="DZ92" s="846"/>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0"/>
      <c r="BT93" s="851"/>
      <c r="BU93" s="851"/>
      <c r="BV93" s="851"/>
      <c r="BW93" s="851"/>
      <c r="BX93" s="851"/>
      <c r="BY93" s="851"/>
      <c r="BZ93" s="851"/>
      <c r="CA93" s="851"/>
      <c r="CB93" s="851"/>
      <c r="CC93" s="851"/>
      <c r="CD93" s="851"/>
      <c r="CE93" s="851"/>
      <c r="CF93" s="851"/>
      <c r="CG93" s="852"/>
      <c r="CH93" s="847"/>
      <c r="CI93" s="848"/>
      <c r="CJ93" s="848"/>
      <c r="CK93" s="848"/>
      <c r="CL93" s="849"/>
      <c r="CM93" s="847"/>
      <c r="CN93" s="848"/>
      <c r="CO93" s="848"/>
      <c r="CP93" s="848"/>
      <c r="CQ93" s="849"/>
      <c r="CR93" s="847"/>
      <c r="CS93" s="848"/>
      <c r="CT93" s="848"/>
      <c r="CU93" s="848"/>
      <c r="CV93" s="849"/>
      <c r="CW93" s="847"/>
      <c r="CX93" s="848"/>
      <c r="CY93" s="848"/>
      <c r="CZ93" s="848"/>
      <c r="DA93" s="849"/>
      <c r="DB93" s="847"/>
      <c r="DC93" s="848"/>
      <c r="DD93" s="848"/>
      <c r="DE93" s="848"/>
      <c r="DF93" s="849"/>
      <c r="DG93" s="847"/>
      <c r="DH93" s="848"/>
      <c r="DI93" s="848"/>
      <c r="DJ93" s="848"/>
      <c r="DK93" s="849"/>
      <c r="DL93" s="847"/>
      <c r="DM93" s="848"/>
      <c r="DN93" s="848"/>
      <c r="DO93" s="848"/>
      <c r="DP93" s="849"/>
      <c r="DQ93" s="847"/>
      <c r="DR93" s="848"/>
      <c r="DS93" s="848"/>
      <c r="DT93" s="848"/>
      <c r="DU93" s="849"/>
      <c r="DV93" s="844"/>
      <c r="DW93" s="845"/>
      <c r="DX93" s="845"/>
      <c r="DY93" s="845"/>
      <c r="DZ93" s="846"/>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0"/>
      <c r="BT94" s="851"/>
      <c r="BU94" s="851"/>
      <c r="BV94" s="851"/>
      <c r="BW94" s="851"/>
      <c r="BX94" s="851"/>
      <c r="BY94" s="851"/>
      <c r="BZ94" s="851"/>
      <c r="CA94" s="851"/>
      <c r="CB94" s="851"/>
      <c r="CC94" s="851"/>
      <c r="CD94" s="851"/>
      <c r="CE94" s="851"/>
      <c r="CF94" s="851"/>
      <c r="CG94" s="852"/>
      <c r="CH94" s="847"/>
      <c r="CI94" s="848"/>
      <c r="CJ94" s="848"/>
      <c r="CK94" s="848"/>
      <c r="CL94" s="849"/>
      <c r="CM94" s="847"/>
      <c r="CN94" s="848"/>
      <c r="CO94" s="848"/>
      <c r="CP94" s="848"/>
      <c r="CQ94" s="849"/>
      <c r="CR94" s="847"/>
      <c r="CS94" s="848"/>
      <c r="CT94" s="848"/>
      <c r="CU94" s="848"/>
      <c r="CV94" s="849"/>
      <c r="CW94" s="847"/>
      <c r="CX94" s="848"/>
      <c r="CY94" s="848"/>
      <c r="CZ94" s="848"/>
      <c r="DA94" s="849"/>
      <c r="DB94" s="847"/>
      <c r="DC94" s="848"/>
      <c r="DD94" s="848"/>
      <c r="DE94" s="848"/>
      <c r="DF94" s="849"/>
      <c r="DG94" s="847"/>
      <c r="DH94" s="848"/>
      <c r="DI94" s="848"/>
      <c r="DJ94" s="848"/>
      <c r="DK94" s="849"/>
      <c r="DL94" s="847"/>
      <c r="DM94" s="848"/>
      <c r="DN94" s="848"/>
      <c r="DO94" s="848"/>
      <c r="DP94" s="849"/>
      <c r="DQ94" s="847"/>
      <c r="DR94" s="848"/>
      <c r="DS94" s="848"/>
      <c r="DT94" s="848"/>
      <c r="DU94" s="849"/>
      <c r="DV94" s="844"/>
      <c r="DW94" s="845"/>
      <c r="DX94" s="845"/>
      <c r="DY94" s="845"/>
      <c r="DZ94" s="846"/>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0"/>
      <c r="BT95" s="851"/>
      <c r="BU95" s="851"/>
      <c r="BV95" s="851"/>
      <c r="BW95" s="851"/>
      <c r="BX95" s="851"/>
      <c r="BY95" s="851"/>
      <c r="BZ95" s="851"/>
      <c r="CA95" s="851"/>
      <c r="CB95" s="851"/>
      <c r="CC95" s="851"/>
      <c r="CD95" s="851"/>
      <c r="CE95" s="851"/>
      <c r="CF95" s="851"/>
      <c r="CG95" s="852"/>
      <c r="CH95" s="847"/>
      <c r="CI95" s="848"/>
      <c r="CJ95" s="848"/>
      <c r="CK95" s="848"/>
      <c r="CL95" s="849"/>
      <c r="CM95" s="847"/>
      <c r="CN95" s="848"/>
      <c r="CO95" s="848"/>
      <c r="CP95" s="848"/>
      <c r="CQ95" s="849"/>
      <c r="CR95" s="847"/>
      <c r="CS95" s="848"/>
      <c r="CT95" s="848"/>
      <c r="CU95" s="848"/>
      <c r="CV95" s="849"/>
      <c r="CW95" s="847"/>
      <c r="CX95" s="848"/>
      <c r="CY95" s="848"/>
      <c r="CZ95" s="848"/>
      <c r="DA95" s="849"/>
      <c r="DB95" s="847"/>
      <c r="DC95" s="848"/>
      <c r="DD95" s="848"/>
      <c r="DE95" s="848"/>
      <c r="DF95" s="849"/>
      <c r="DG95" s="847"/>
      <c r="DH95" s="848"/>
      <c r="DI95" s="848"/>
      <c r="DJ95" s="848"/>
      <c r="DK95" s="849"/>
      <c r="DL95" s="847"/>
      <c r="DM95" s="848"/>
      <c r="DN95" s="848"/>
      <c r="DO95" s="848"/>
      <c r="DP95" s="849"/>
      <c r="DQ95" s="847"/>
      <c r="DR95" s="848"/>
      <c r="DS95" s="848"/>
      <c r="DT95" s="848"/>
      <c r="DU95" s="849"/>
      <c r="DV95" s="844"/>
      <c r="DW95" s="845"/>
      <c r="DX95" s="845"/>
      <c r="DY95" s="845"/>
      <c r="DZ95" s="846"/>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0"/>
      <c r="BT96" s="851"/>
      <c r="BU96" s="851"/>
      <c r="BV96" s="851"/>
      <c r="BW96" s="851"/>
      <c r="BX96" s="851"/>
      <c r="BY96" s="851"/>
      <c r="BZ96" s="851"/>
      <c r="CA96" s="851"/>
      <c r="CB96" s="851"/>
      <c r="CC96" s="851"/>
      <c r="CD96" s="851"/>
      <c r="CE96" s="851"/>
      <c r="CF96" s="851"/>
      <c r="CG96" s="852"/>
      <c r="CH96" s="847"/>
      <c r="CI96" s="848"/>
      <c r="CJ96" s="848"/>
      <c r="CK96" s="848"/>
      <c r="CL96" s="849"/>
      <c r="CM96" s="847"/>
      <c r="CN96" s="848"/>
      <c r="CO96" s="848"/>
      <c r="CP96" s="848"/>
      <c r="CQ96" s="849"/>
      <c r="CR96" s="847"/>
      <c r="CS96" s="848"/>
      <c r="CT96" s="848"/>
      <c r="CU96" s="848"/>
      <c r="CV96" s="849"/>
      <c r="CW96" s="847"/>
      <c r="CX96" s="848"/>
      <c r="CY96" s="848"/>
      <c r="CZ96" s="848"/>
      <c r="DA96" s="849"/>
      <c r="DB96" s="847"/>
      <c r="DC96" s="848"/>
      <c r="DD96" s="848"/>
      <c r="DE96" s="848"/>
      <c r="DF96" s="849"/>
      <c r="DG96" s="847"/>
      <c r="DH96" s="848"/>
      <c r="DI96" s="848"/>
      <c r="DJ96" s="848"/>
      <c r="DK96" s="849"/>
      <c r="DL96" s="847"/>
      <c r="DM96" s="848"/>
      <c r="DN96" s="848"/>
      <c r="DO96" s="848"/>
      <c r="DP96" s="849"/>
      <c r="DQ96" s="847"/>
      <c r="DR96" s="848"/>
      <c r="DS96" s="848"/>
      <c r="DT96" s="848"/>
      <c r="DU96" s="849"/>
      <c r="DV96" s="844"/>
      <c r="DW96" s="845"/>
      <c r="DX96" s="845"/>
      <c r="DY96" s="845"/>
      <c r="DZ96" s="846"/>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0"/>
      <c r="BT97" s="851"/>
      <c r="BU97" s="851"/>
      <c r="BV97" s="851"/>
      <c r="BW97" s="851"/>
      <c r="BX97" s="851"/>
      <c r="BY97" s="851"/>
      <c r="BZ97" s="851"/>
      <c r="CA97" s="851"/>
      <c r="CB97" s="851"/>
      <c r="CC97" s="851"/>
      <c r="CD97" s="851"/>
      <c r="CE97" s="851"/>
      <c r="CF97" s="851"/>
      <c r="CG97" s="852"/>
      <c r="CH97" s="847"/>
      <c r="CI97" s="848"/>
      <c r="CJ97" s="848"/>
      <c r="CK97" s="848"/>
      <c r="CL97" s="849"/>
      <c r="CM97" s="847"/>
      <c r="CN97" s="848"/>
      <c r="CO97" s="848"/>
      <c r="CP97" s="848"/>
      <c r="CQ97" s="849"/>
      <c r="CR97" s="847"/>
      <c r="CS97" s="848"/>
      <c r="CT97" s="848"/>
      <c r="CU97" s="848"/>
      <c r="CV97" s="849"/>
      <c r="CW97" s="847"/>
      <c r="CX97" s="848"/>
      <c r="CY97" s="848"/>
      <c r="CZ97" s="848"/>
      <c r="DA97" s="849"/>
      <c r="DB97" s="847"/>
      <c r="DC97" s="848"/>
      <c r="DD97" s="848"/>
      <c r="DE97" s="848"/>
      <c r="DF97" s="849"/>
      <c r="DG97" s="847"/>
      <c r="DH97" s="848"/>
      <c r="DI97" s="848"/>
      <c r="DJ97" s="848"/>
      <c r="DK97" s="849"/>
      <c r="DL97" s="847"/>
      <c r="DM97" s="848"/>
      <c r="DN97" s="848"/>
      <c r="DO97" s="848"/>
      <c r="DP97" s="849"/>
      <c r="DQ97" s="847"/>
      <c r="DR97" s="848"/>
      <c r="DS97" s="848"/>
      <c r="DT97" s="848"/>
      <c r="DU97" s="849"/>
      <c r="DV97" s="844"/>
      <c r="DW97" s="845"/>
      <c r="DX97" s="845"/>
      <c r="DY97" s="845"/>
      <c r="DZ97" s="846"/>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0"/>
      <c r="BT98" s="851"/>
      <c r="BU98" s="851"/>
      <c r="BV98" s="851"/>
      <c r="BW98" s="851"/>
      <c r="BX98" s="851"/>
      <c r="BY98" s="851"/>
      <c r="BZ98" s="851"/>
      <c r="CA98" s="851"/>
      <c r="CB98" s="851"/>
      <c r="CC98" s="851"/>
      <c r="CD98" s="851"/>
      <c r="CE98" s="851"/>
      <c r="CF98" s="851"/>
      <c r="CG98" s="852"/>
      <c r="CH98" s="847"/>
      <c r="CI98" s="848"/>
      <c r="CJ98" s="848"/>
      <c r="CK98" s="848"/>
      <c r="CL98" s="849"/>
      <c r="CM98" s="847"/>
      <c r="CN98" s="848"/>
      <c r="CO98" s="848"/>
      <c r="CP98" s="848"/>
      <c r="CQ98" s="849"/>
      <c r="CR98" s="847"/>
      <c r="CS98" s="848"/>
      <c r="CT98" s="848"/>
      <c r="CU98" s="848"/>
      <c r="CV98" s="849"/>
      <c r="CW98" s="847"/>
      <c r="CX98" s="848"/>
      <c r="CY98" s="848"/>
      <c r="CZ98" s="848"/>
      <c r="DA98" s="849"/>
      <c r="DB98" s="847"/>
      <c r="DC98" s="848"/>
      <c r="DD98" s="848"/>
      <c r="DE98" s="848"/>
      <c r="DF98" s="849"/>
      <c r="DG98" s="847"/>
      <c r="DH98" s="848"/>
      <c r="DI98" s="848"/>
      <c r="DJ98" s="848"/>
      <c r="DK98" s="849"/>
      <c r="DL98" s="847"/>
      <c r="DM98" s="848"/>
      <c r="DN98" s="848"/>
      <c r="DO98" s="848"/>
      <c r="DP98" s="849"/>
      <c r="DQ98" s="847"/>
      <c r="DR98" s="848"/>
      <c r="DS98" s="848"/>
      <c r="DT98" s="848"/>
      <c r="DU98" s="849"/>
      <c r="DV98" s="844"/>
      <c r="DW98" s="845"/>
      <c r="DX98" s="845"/>
      <c r="DY98" s="845"/>
      <c r="DZ98" s="846"/>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0"/>
      <c r="BT99" s="851"/>
      <c r="BU99" s="851"/>
      <c r="BV99" s="851"/>
      <c r="BW99" s="851"/>
      <c r="BX99" s="851"/>
      <c r="BY99" s="851"/>
      <c r="BZ99" s="851"/>
      <c r="CA99" s="851"/>
      <c r="CB99" s="851"/>
      <c r="CC99" s="851"/>
      <c r="CD99" s="851"/>
      <c r="CE99" s="851"/>
      <c r="CF99" s="851"/>
      <c r="CG99" s="852"/>
      <c r="CH99" s="847"/>
      <c r="CI99" s="848"/>
      <c r="CJ99" s="848"/>
      <c r="CK99" s="848"/>
      <c r="CL99" s="849"/>
      <c r="CM99" s="847"/>
      <c r="CN99" s="848"/>
      <c r="CO99" s="848"/>
      <c r="CP99" s="848"/>
      <c r="CQ99" s="849"/>
      <c r="CR99" s="847"/>
      <c r="CS99" s="848"/>
      <c r="CT99" s="848"/>
      <c r="CU99" s="848"/>
      <c r="CV99" s="849"/>
      <c r="CW99" s="847"/>
      <c r="CX99" s="848"/>
      <c r="CY99" s="848"/>
      <c r="CZ99" s="848"/>
      <c r="DA99" s="849"/>
      <c r="DB99" s="847"/>
      <c r="DC99" s="848"/>
      <c r="DD99" s="848"/>
      <c r="DE99" s="848"/>
      <c r="DF99" s="849"/>
      <c r="DG99" s="847"/>
      <c r="DH99" s="848"/>
      <c r="DI99" s="848"/>
      <c r="DJ99" s="848"/>
      <c r="DK99" s="849"/>
      <c r="DL99" s="847"/>
      <c r="DM99" s="848"/>
      <c r="DN99" s="848"/>
      <c r="DO99" s="848"/>
      <c r="DP99" s="849"/>
      <c r="DQ99" s="847"/>
      <c r="DR99" s="848"/>
      <c r="DS99" s="848"/>
      <c r="DT99" s="848"/>
      <c r="DU99" s="849"/>
      <c r="DV99" s="844"/>
      <c r="DW99" s="845"/>
      <c r="DX99" s="845"/>
      <c r="DY99" s="845"/>
      <c r="DZ99" s="846"/>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0"/>
      <c r="BT100" s="851"/>
      <c r="BU100" s="851"/>
      <c r="BV100" s="851"/>
      <c r="BW100" s="851"/>
      <c r="BX100" s="851"/>
      <c r="BY100" s="851"/>
      <c r="BZ100" s="851"/>
      <c r="CA100" s="851"/>
      <c r="CB100" s="851"/>
      <c r="CC100" s="851"/>
      <c r="CD100" s="851"/>
      <c r="CE100" s="851"/>
      <c r="CF100" s="851"/>
      <c r="CG100" s="852"/>
      <c r="CH100" s="847"/>
      <c r="CI100" s="848"/>
      <c r="CJ100" s="848"/>
      <c r="CK100" s="848"/>
      <c r="CL100" s="849"/>
      <c r="CM100" s="847"/>
      <c r="CN100" s="848"/>
      <c r="CO100" s="848"/>
      <c r="CP100" s="848"/>
      <c r="CQ100" s="849"/>
      <c r="CR100" s="847"/>
      <c r="CS100" s="848"/>
      <c r="CT100" s="848"/>
      <c r="CU100" s="848"/>
      <c r="CV100" s="849"/>
      <c r="CW100" s="847"/>
      <c r="CX100" s="848"/>
      <c r="CY100" s="848"/>
      <c r="CZ100" s="848"/>
      <c r="DA100" s="849"/>
      <c r="DB100" s="847"/>
      <c r="DC100" s="848"/>
      <c r="DD100" s="848"/>
      <c r="DE100" s="848"/>
      <c r="DF100" s="849"/>
      <c r="DG100" s="847"/>
      <c r="DH100" s="848"/>
      <c r="DI100" s="848"/>
      <c r="DJ100" s="848"/>
      <c r="DK100" s="849"/>
      <c r="DL100" s="847"/>
      <c r="DM100" s="848"/>
      <c r="DN100" s="848"/>
      <c r="DO100" s="848"/>
      <c r="DP100" s="849"/>
      <c r="DQ100" s="847"/>
      <c r="DR100" s="848"/>
      <c r="DS100" s="848"/>
      <c r="DT100" s="848"/>
      <c r="DU100" s="849"/>
      <c r="DV100" s="844"/>
      <c r="DW100" s="845"/>
      <c r="DX100" s="845"/>
      <c r="DY100" s="845"/>
      <c r="DZ100" s="846"/>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0"/>
      <c r="BT101" s="851"/>
      <c r="BU101" s="851"/>
      <c r="BV101" s="851"/>
      <c r="BW101" s="851"/>
      <c r="BX101" s="851"/>
      <c r="BY101" s="851"/>
      <c r="BZ101" s="851"/>
      <c r="CA101" s="851"/>
      <c r="CB101" s="851"/>
      <c r="CC101" s="851"/>
      <c r="CD101" s="851"/>
      <c r="CE101" s="851"/>
      <c r="CF101" s="851"/>
      <c r="CG101" s="852"/>
      <c r="CH101" s="847"/>
      <c r="CI101" s="848"/>
      <c r="CJ101" s="848"/>
      <c r="CK101" s="848"/>
      <c r="CL101" s="849"/>
      <c r="CM101" s="847"/>
      <c r="CN101" s="848"/>
      <c r="CO101" s="848"/>
      <c r="CP101" s="848"/>
      <c r="CQ101" s="849"/>
      <c r="CR101" s="847"/>
      <c r="CS101" s="848"/>
      <c r="CT101" s="848"/>
      <c r="CU101" s="848"/>
      <c r="CV101" s="849"/>
      <c r="CW101" s="847"/>
      <c r="CX101" s="848"/>
      <c r="CY101" s="848"/>
      <c r="CZ101" s="848"/>
      <c r="DA101" s="849"/>
      <c r="DB101" s="847"/>
      <c r="DC101" s="848"/>
      <c r="DD101" s="848"/>
      <c r="DE101" s="848"/>
      <c r="DF101" s="849"/>
      <c r="DG101" s="847"/>
      <c r="DH101" s="848"/>
      <c r="DI101" s="848"/>
      <c r="DJ101" s="848"/>
      <c r="DK101" s="849"/>
      <c r="DL101" s="847"/>
      <c r="DM101" s="848"/>
      <c r="DN101" s="848"/>
      <c r="DO101" s="848"/>
      <c r="DP101" s="849"/>
      <c r="DQ101" s="847"/>
      <c r="DR101" s="848"/>
      <c r="DS101" s="848"/>
      <c r="DT101" s="848"/>
      <c r="DU101" s="849"/>
      <c r="DV101" s="844"/>
      <c r="DW101" s="845"/>
      <c r="DX101" s="845"/>
      <c r="DY101" s="845"/>
      <c r="DZ101" s="846"/>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7" t="s">
        <v>397</v>
      </c>
      <c r="BS102" s="778"/>
      <c r="BT102" s="778"/>
      <c r="BU102" s="778"/>
      <c r="BV102" s="778"/>
      <c r="BW102" s="778"/>
      <c r="BX102" s="778"/>
      <c r="BY102" s="778"/>
      <c r="BZ102" s="778"/>
      <c r="CA102" s="778"/>
      <c r="CB102" s="778"/>
      <c r="CC102" s="778"/>
      <c r="CD102" s="778"/>
      <c r="CE102" s="778"/>
      <c r="CF102" s="778"/>
      <c r="CG102" s="779"/>
      <c r="CH102" s="877"/>
      <c r="CI102" s="878"/>
      <c r="CJ102" s="878"/>
      <c r="CK102" s="878"/>
      <c r="CL102" s="879"/>
      <c r="CM102" s="877"/>
      <c r="CN102" s="878"/>
      <c r="CO102" s="878"/>
      <c r="CP102" s="878"/>
      <c r="CQ102" s="879"/>
      <c r="CR102" s="880"/>
      <c r="CS102" s="837"/>
      <c r="CT102" s="837"/>
      <c r="CU102" s="837"/>
      <c r="CV102" s="881"/>
      <c r="CW102" s="880"/>
      <c r="CX102" s="837"/>
      <c r="CY102" s="837"/>
      <c r="CZ102" s="837"/>
      <c r="DA102" s="881"/>
      <c r="DB102" s="880"/>
      <c r="DC102" s="837"/>
      <c r="DD102" s="837"/>
      <c r="DE102" s="837"/>
      <c r="DF102" s="881"/>
      <c r="DG102" s="880"/>
      <c r="DH102" s="837"/>
      <c r="DI102" s="837"/>
      <c r="DJ102" s="837"/>
      <c r="DK102" s="881"/>
      <c r="DL102" s="880"/>
      <c r="DM102" s="837"/>
      <c r="DN102" s="837"/>
      <c r="DO102" s="837"/>
      <c r="DP102" s="881"/>
      <c r="DQ102" s="880"/>
      <c r="DR102" s="837"/>
      <c r="DS102" s="837"/>
      <c r="DT102" s="837"/>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398</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399</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402</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403</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404</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405</v>
      </c>
      <c r="AB109" s="883"/>
      <c r="AC109" s="883"/>
      <c r="AD109" s="883"/>
      <c r="AE109" s="884"/>
      <c r="AF109" s="882" t="s">
        <v>285</v>
      </c>
      <c r="AG109" s="883"/>
      <c r="AH109" s="883"/>
      <c r="AI109" s="883"/>
      <c r="AJ109" s="884"/>
      <c r="AK109" s="882" t="s">
        <v>284</v>
      </c>
      <c r="AL109" s="883"/>
      <c r="AM109" s="883"/>
      <c r="AN109" s="883"/>
      <c r="AO109" s="884"/>
      <c r="AP109" s="882" t="s">
        <v>406</v>
      </c>
      <c r="AQ109" s="883"/>
      <c r="AR109" s="883"/>
      <c r="AS109" s="883"/>
      <c r="AT109" s="885"/>
      <c r="AU109" s="904" t="s">
        <v>404</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405</v>
      </c>
      <c r="BR109" s="883"/>
      <c r="BS109" s="883"/>
      <c r="BT109" s="883"/>
      <c r="BU109" s="884"/>
      <c r="BV109" s="882" t="s">
        <v>285</v>
      </c>
      <c r="BW109" s="883"/>
      <c r="BX109" s="883"/>
      <c r="BY109" s="883"/>
      <c r="BZ109" s="884"/>
      <c r="CA109" s="882" t="s">
        <v>284</v>
      </c>
      <c r="CB109" s="883"/>
      <c r="CC109" s="883"/>
      <c r="CD109" s="883"/>
      <c r="CE109" s="884"/>
      <c r="CF109" s="905" t="s">
        <v>406</v>
      </c>
      <c r="CG109" s="905"/>
      <c r="CH109" s="905"/>
      <c r="CI109" s="905"/>
      <c r="CJ109" s="905"/>
      <c r="CK109" s="882" t="s">
        <v>407</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405</v>
      </c>
      <c r="DH109" s="883"/>
      <c r="DI109" s="883"/>
      <c r="DJ109" s="883"/>
      <c r="DK109" s="884"/>
      <c r="DL109" s="882" t="s">
        <v>285</v>
      </c>
      <c r="DM109" s="883"/>
      <c r="DN109" s="883"/>
      <c r="DO109" s="883"/>
      <c r="DP109" s="884"/>
      <c r="DQ109" s="882" t="s">
        <v>284</v>
      </c>
      <c r="DR109" s="883"/>
      <c r="DS109" s="883"/>
      <c r="DT109" s="883"/>
      <c r="DU109" s="884"/>
      <c r="DV109" s="882" t="s">
        <v>406</v>
      </c>
      <c r="DW109" s="883"/>
      <c r="DX109" s="883"/>
      <c r="DY109" s="883"/>
      <c r="DZ109" s="885"/>
    </row>
    <row r="110" spans="1:131" s="197" customFormat="1" ht="26.25" customHeight="1">
      <c r="A110" s="886" t="s">
        <v>408</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2609982</v>
      </c>
      <c r="AB110" s="890"/>
      <c r="AC110" s="890"/>
      <c r="AD110" s="890"/>
      <c r="AE110" s="891"/>
      <c r="AF110" s="892">
        <v>2569151</v>
      </c>
      <c r="AG110" s="890"/>
      <c r="AH110" s="890"/>
      <c r="AI110" s="890"/>
      <c r="AJ110" s="891"/>
      <c r="AK110" s="892">
        <v>2538523</v>
      </c>
      <c r="AL110" s="890"/>
      <c r="AM110" s="890"/>
      <c r="AN110" s="890"/>
      <c r="AO110" s="891"/>
      <c r="AP110" s="893">
        <v>18.100000000000001</v>
      </c>
      <c r="AQ110" s="894"/>
      <c r="AR110" s="894"/>
      <c r="AS110" s="894"/>
      <c r="AT110" s="895"/>
      <c r="AU110" s="896" t="s">
        <v>61</v>
      </c>
      <c r="AV110" s="897"/>
      <c r="AW110" s="897"/>
      <c r="AX110" s="897"/>
      <c r="AY110" s="898"/>
      <c r="AZ110" s="940" t="s">
        <v>409</v>
      </c>
      <c r="BA110" s="887"/>
      <c r="BB110" s="887"/>
      <c r="BC110" s="887"/>
      <c r="BD110" s="887"/>
      <c r="BE110" s="887"/>
      <c r="BF110" s="887"/>
      <c r="BG110" s="887"/>
      <c r="BH110" s="887"/>
      <c r="BI110" s="887"/>
      <c r="BJ110" s="887"/>
      <c r="BK110" s="887"/>
      <c r="BL110" s="887"/>
      <c r="BM110" s="887"/>
      <c r="BN110" s="887"/>
      <c r="BO110" s="887"/>
      <c r="BP110" s="888"/>
      <c r="BQ110" s="926">
        <v>23812793</v>
      </c>
      <c r="BR110" s="927"/>
      <c r="BS110" s="927"/>
      <c r="BT110" s="927"/>
      <c r="BU110" s="927"/>
      <c r="BV110" s="927">
        <v>23755764</v>
      </c>
      <c r="BW110" s="927"/>
      <c r="BX110" s="927"/>
      <c r="BY110" s="927"/>
      <c r="BZ110" s="927"/>
      <c r="CA110" s="927">
        <v>23989650</v>
      </c>
      <c r="CB110" s="927"/>
      <c r="CC110" s="927"/>
      <c r="CD110" s="927"/>
      <c r="CE110" s="927"/>
      <c r="CF110" s="941">
        <v>170.6</v>
      </c>
      <c r="CG110" s="942"/>
      <c r="CH110" s="942"/>
      <c r="CI110" s="942"/>
      <c r="CJ110" s="942"/>
      <c r="CK110" s="943" t="s">
        <v>410</v>
      </c>
      <c r="CL110" s="944"/>
      <c r="CM110" s="923" t="s">
        <v>411</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412</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413</v>
      </c>
      <c r="BA111" s="950"/>
      <c r="BB111" s="950"/>
      <c r="BC111" s="950"/>
      <c r="BD111" s="950"/>
      <c r="BE111" s="950"/>
      <c r="BF111" s="950"/>
      <c r="BG111" s="950"/>
      <c r="BH111" s="950"/>
      <c r="BI111" s="950"/>
      <c r="BJ111" s="950"/>
      <c r="BK111" s="950"/>
      <c r="BL111" s="950"/>
      <c r="BM111" s="950"/>
      <c r="BN111" s="950"/>
      <c r="BO111" s="950"/>
      <c r="BP111" s="951"/>
      <c r="BQ111" s="919">
        <v>1706066</v>
      </c>
      <c r="BR111" s="920"/>
      <c r="BS111" s="920"/>
      <c r="BT111" s="920"/>
      <c r="BU111" s="920"/>
      <c r="BV111" s="920">
        <v>1289001</v>
      </c>
      <c r="BW111" s="920"/>
      <c r="BX111" s="920"/>
      <c r="BY111" s="920"/>
      <c r="BZ111" s="920"/>
      <c r="CA111" s="920">
        <v>569322</v>
      </c>
      <c r="CB111" s="920"/>
      <c r="CC111" s="920"/>
      <c r="CD111" s="920"/>
      <c r="CE111" s="920"/>
      <c r="CF111" s="914">
        <v>4</v>
      </c>
      <c r="CG111" s="915"/>
      <c r="CH111" s="915"/>
      <c r="CI111" s="915"/>
      <c r="CJ111" s="915"/>
      <c r="CK111" s="945"/>
      <c r="CL111" s="946"/>
      <c r="CM111" s="916" t="s">
        <v>414</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415</v>
      </c>
      <c r="B112" s="953"/>
      <c r="C112" s="950" t="s">
        <v>416</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417</v>
      </c>
      <c r="BA112" s="950"/>
      <c r="BB112" s="950"/>
      <c r="BC112" s="950"/>
      <c r="BD112" s="950"/>
      <c r="BE112" s="950"/>
      <c r="BF112" s="950"/>
      <c r="BG112" s="950"/>
      <c r="BH112" s="950"/>
      <c r="BI112" s="950"/>
      <c r="BJ112" s="950"/>
      <c r="BK112" s="950"/>
      <c r="BL112" s="950"/>
      <c r="BM112" s="950"/>
      <c r="BN112" s="950"/>
      <c r="BO112" s="950"/>
      <c r="BP112" s="951"/>
      <c r="BQ112" s="919">
        <v>11440718</v>
      </c>
      <c r="BR112" s="920"/>
      <c r="BS112" s="920"/>
      <c r="BT112" s="920"/>
      <c r="BU112" s="920"/>
      <c r="BV112" s="920">
        <v>11266699</v>
      </c>
      <c r="BW112" s="920"/>
      <c r="BX112" s="920"/>
      <c r="BY112" s="920"/>
      <c r="BZ112" s="920"/>
      <c r="CA112" s="920">
        <v>11248308</v>
      </c>
      <c r="CB112" s="920"/>
      <c r="CC112" s="920"/>
      <c r="CD112" s="920"/>
      <c r="CE112" s="920"/>
      <c r="CF112" s="914">
        <v>80</v>
      </c>
      <c r="CG112" s="915"/>
      <c r="CH112" s="915"/>
      <c r="CI112" s="915"/>
      <c r="CJ112" s="915"/>
      <c r="CK112" s="945"/>
      <c r="CL112" s="946"/>
      <c r="CM112" s="916" t="s">
        <v>418</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v>972269</v>
      </c>
      <c r="DH112" s="920"/>
      <c r="DI112" s="920"/>
      <c r="DJ112" s="920"/>
      <c r="DK112" s="920"/>
      <c r="DL112" s="920">
        <v>620507</v>
      </c>
      <c r="DM112" s="920"/>
      <c r="DN112" s="920"/>
      <c r="DO112" s="920"/>
      <c r="DP112" s="920"/>
      <c r="DQ112" s="920">
        <v>342938</v>
      </c>
      <c r="DR112" s="920"/>
      <c r="DS112" s="920"/>
      <c r="DT112" s="920"/>
      <c r="DU112" s="920"/>
      <c r="DV112" s="921">
        <v>2.4</v>
      </c>
      <c r="DW112" s="921"/>
      <c r="DX112" s="921"/>
      <c r="DY112" s="921"/>
      <c r="DZ112" s="922"/>
    </row>
    <row r="113" spans="1:130" s="197" customFormat="1" ht="26.25" customHeight="1">
      <c r="A113" s="954"/>
      <c r="B113" s="955"/>
      <c r="C113" s="950" t="s">
        <v>419</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859167</v>
      </c>
      <c r="AB113" s="934"/>
      <c r="AC113" s="934"/>
      <c r="AD113" s="934"/>
      <c r="AE113" s="935"/>
      <c r="AF113" s="936">
        <v>877742</v>
      </c>
      <c r="AG113" s="934"/>
      <c r="AH113" s="934"/>
      <c r="AI113" s="934"/>
      <c r="AJ113" s="935"/>
      <c r="AK113" s="936">
        <v>896117</v>
      </c>
      <c r="AL113" s="934"/>
      <c r="AM113" s="934"/>
      <c r="AN113" s="934"/>
      <c r="AO113" s="935"/>
      <c r="AP113" s="937">
        <v>6.4</v>
      </c>
      <c r="AQ113" s="938"/>
      <c r="AR113" s="938"/>
      <c r="AS113" s="938"/>
      <c r="AT113" s="939"/>
      <c r="AU113" s="899"/>
      <c r="AV113" s="900"/>
      <c r="AW113" s="900"/>
      <c r="AX113" s="900"/>
      <c r="AY113" s="901"/>
      <c r="AZ113" s="949" t="s">
        <v>420</v>
      </c>
      <c r="BA113" s="950"/>
      <c r="BB113" s="950"/>
      <c r="BC113" s="950"/>
      <c r="BD113" s="950"/>
      <c r="BE113" s="950"/>
      <c r="BF113" s="950"/>
      <c r="BG113" s="950"/>
      <c r="BH113" s="950"/>
      <c r="BI113" s="950"/>
      <c r="BJ113" s="950"/>
      <c r="BK113" s="950"/>
      <c r="BL113" s="950"/>
      <c r="BM113" s="950"/>
      <c r="BN113" s="950"/>
      <c r="BO113" s="950"/>
      <c r="BP113" s="951"/>
      <c r="BQ113" s="919">
        <v>1047718</v>
      </c>
      <c r="BR113" s="920"/>
      <c r="BS113" s="920"/>
      <c r="BT113" s="920"/>
      <c r="BU113" s="920"/>
      <c r="BV113" s="920">
        <v>902142</v>
      </c>
      <c r="BW113" s="920"/>
      <c r="BX113" s="920"/>
      <c r="BY113" s="920"/>
      <c r="BZ113" s="920"/>
      <c r="CA113" s="920">
        <v>786229</v>
      </c>
      <c r="CB113" s="920"/>
      <c r="CC113" s="920"/>
      <c r="CD113" s="920"/>
      <c r="CE113" s="920"/>
      <c r="CF113" s="914">
        <v>5.6</v>
      </c>
      <c r="CG113" s="915"/>
      <c r="CH113" s="915"/>
      <c r="CI113" s="915"/>
      <c r="CJ113" s="915"/>
      <c r="CK113" s="945"/>
      <c r="CL113" s="946"/>
      <c r="CM113" s="916" t="s">
        <v>421</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34494</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422</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313447</v>
      </c>
      <c r="AB114" s="959"/>
      <c r="AC114" s="959"/>
      <c r="AD114" s="959"/>
      <c r="AE114" s="960"/>
      <c r="AF114" s="961">
        <v>198519</v>
      </c>
      <c r="AG114" s="959"/>
      <c r="AH114" s="959"/>
      <c r="AI114" s="959"/>
      <c r="AJ114" s="960"/>
      <c r="AK114" s="961">
        <v>185643</v>
      </c>
      <c r="AL114" s="959"/>
      <c r="AM114" s="959"/>
      <c r="AN114" s="959"/>
      <c r="AO114" s="960"/>
      <c r="AP114" s="962">
        <v>1.3</v>
      </c>
      <c r="AQ114" s="963"/>
      <c r="AR114" s="963"/>
      <c r="AS114" s="963"/>
      <c r="AT114" s="964"/>
      <c r="AU114" s="899"/>
      <c r="AV114" s="900"/>
      <c r="AW114" s="900"/>
      <c r="AX114" s="900"/>
      <c r="AY114" s="901"/>
      <c r="AZ114" s="949" t="s">
        <v>423</v>
      </c>
      <c r="BA114" s="950"/>
      <c r="BB114" s="950"/>
      <c r="BC114" s="950"/>
      <c r="BD114" s="950"/>
      <c r="BE114" s="950"/>
      <c r="BF114" s="950"/>
      <c r="BG114" s="950"/>
      <c r="BH114" s="950"/>
      <c r="BI114" s="950"/>
      <c r="BJ114" s="950"/>
      <c r="BK114" s="950"/>
      <c r="BL114" s="950"/>
      <c r="BM114" s="950"/>
      <c r="BN114" s="950"/>
      <c r="BO114" s="950"/>
      <c r="BP114" s="951"/>
      <c r="BQ114" s="919">
        <v>5989813</v>
      </c>
      <c r="BR114" s="920"/>
      <c r="BS114" s="920"/>
      <c r="BT114" s="920"/>
      <c r="BU114" s="920"/>
      <c r="BV114" s="920">
        <v>5946077</v>
      </c>
      <c r="BW114" s="920"/>
      <c r="BX114" s="920"/>
      <c r="BY114" s="920"/>
      <c r="BZ114" s="920"/>
      <c r="CA114" s="920">
        <v>5190639</v>
      </c>
      <c r="CB114" s="920"/>
      <c r="CC114" s="920"/>
      <c r="CD114" s="920"/>
      <c r="CE114" s="920"/>
      <c r="CF114" s="914">
        <v>36.9</v>
      </c>
      <c r="CG114" s="915"/>
      <c r="CH114" s="915"/>
      <c r="CI114" s="915"/>
      <c r="CJ114" s="915"/>
      <c r="CK114" s="945"/>
      <c r="CL114" s="946"/>
      <c r="CM114" s="916" t="s">
        <v>424</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425</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818705</v>
      </c>
      <c r="AB115" s="934"/>
      <c r="AC115" s="934"/>
      <c r="AD115" s="934"/>
      <c r="AE115" s="935"/>
      <c r="AF115" s="936">
        <v>551768</v>
      </c>
      <c r="AG115" s="934"/>
      <c r="AH115" s="934"/>
      <c r="AI115" s="934"/>
      <c r="AJ115" s="935"/>
      <c r="AK115" s="936">
        <v>893201</v>
      </c>
      <c r="AL115" s="934"/>
      <c r="AM115" s="934"/>
      <c r="AN115" s="934"/>
      <c r="AO115" s="935"/>
      <c r="AP115" s="937">
        <v>6.4</v>
      </c>
      <c r="AQ115" s="938"/>
      <c r="AR115" s="938"/>
      <c r="AS115" s="938"/>
      <c r="AT115" s="939"/>
      <c r="AU115" s="899"/>
      <c r="AV115" s="900"/>
      <c r="AW115" s="900"/>
      <c r="AX115" s="900"/>
      <c r="AY115" s="901"/>
      <c r="AZ115" s="949" t="s">
        <v>426</v>
      </c>
      <c r="BA115" s="950"/>
      <c r="BB115" s="950"/>
      <c r="BC115" s="950"/>
      <c r="BD115" s="950"/>
      <c r="BE115" s="950"/>
      <c r="BF115" s="950"/>
      <c r="BG115" s="950"/>
      <c r="BH115" s="950"/>
      <c r="BI115" s="950"/>
      <c r="BJ115" s="950"/>
      <c r="BK115" s="950"/>
      <c r="BL115" s="950"/>
      <c r="BM115" s="950"/>
      <c r="BN115" s="950"/>
      <c r="BO115" s="950"/>
      <c r="BP115" s="951"/>
      <c r="BQ115" s="919">
        <v>192232</v>
      </c>
      <c r="BR115" s="920"/>
      <c r="BS115" s="920"/>
      <c r="BT115" s="920"/>
      <c r="BU115" s="920"/>
      <c r="BV115" s="920">
        <v>70226</v>
      </c>
      <c r="BW115" s="920"/>
      <c r="BX115" s="920"/>
      <c r="BY115" s="920"/>
      <c r="BZ115" s="920"/>
      <c r="CA115" s="920">
        <v>55422</v>
      </c>
      <c r="CB115" s="920"/>
      <c r="CC115" s="920"/>
      <c r="CD115" s="920"/>
      <c r="CE115" s="920"/>
      <c r="CF115" s="914">
        <v>0.4</v>
      </c>
      <c r="CG115" s="915"/>
      <c r="CH115" s="915"/>
      <c r="CI115" s="915"/>
      <c r="CJ115" s="915"/>
      <c r="CK115" s="945"/>
      <c r="CL115" s="946"/>
      <c r="CM115" s="949" t="s">
        <v>427</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v>403209</v>
      </c>
      <c r="DH115" s="959"/>
      <c r="DI115" s="959"/>
      <c r="DJ115" s="959"/>
      <c r="DK115" s="960"/>
      <c r="DL115" s="961">
        <v>390351</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428</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263</v>
      </c>
      <c r="AB116" s="959"/>
      <c r="AC116" s="959"/>
      <c r="AD116" s="959"/>
      <c r="AE116" s="960"/>
      <c r="AF116" s="961">
        <v>898</v>
      </c>
      <c r="AG116" s="959"/>
      <c r="AH116" s="959"/>
      <c r="AI116" s="959"/>
      <c r="AJ116" s="960"/>
      <c r="AK116" s="961">
        <v>452</v>
      </c>
      <c r="AL116" s="959"/>
      <c r="AM116" s="959"/>
      <c r="AN116" s="959"/>
      <c r="AO116" s="960"/>
      <c r="AP116" s="962">
        <v>0</v>
      </c>
      <c r="AQ116" s="963"/>
      <c r="AR116" s="963"/>
      <c r="AS116" s="963"/>
      <c r="AT116" s="964"/>
      <c r="AU116" s="899"/>
      <c r="AV116" s="900"/>
      <c r="AW116" s="900"/>
      <c r="AX116" s="900"/>
      <c r="AY116" s="901"/>
      <c r="AZ116" s="949" t="s">
        <v>429</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430</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273613</v>
      </c>
      <c r="DH116" s="959"/>
      <c r="DI116" s="959"/>
      <c r="DJ116" s="959"/>
      <c r="DK116" s="960"/>
      <c r="DL116" s="961">
        <v>229538</v>
      </c>
      <c r="DM116" s="959"/>
      <c r="DN116" s="959"/>
      <c r="DO116" s="959"/>
      <c r="DP116" s="960"/>
      <c r="DQ116" s="961">
        <v>185462</v>
      </c>
      <c r="DR116" s="959"/>
      <c r="DS116" s="959"/>
      <c r="DT116" s="959"/>
      <c r="DU116" s="960"/>
      <c r="DV116" s="962">
        <v>1.3</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431</v>
      </c>
      <c r="Z117" s="884"/>
      <c r="AA117" s="996">
        <v>4601564</v>
      </c>
      <c r="AB117" s="966"/>
      <c r="AC117" s="966"/>
      <c r="AD117" s="966"/>
      <c r="AE117" s="967"/>
      <c r="AF117" s="965">
        <v>4198078</v>
      </c>
      <c r="AG117" s="966"/>
      <c r="AH117" s="966"/>
      <c r="AI117" s="966"/>
      <c r="AJ117" s="967"/>
      <c r="AK117" s="965">
        <v>4513936</v>
      </c>
      <c r="AL117" s="966"/>
      <c r="AM117" s="966"/>
      <c r="AN117" s="966"/>
      <c r="AO117" s="967"/>
      <c r="AP117" s="968"/>
      <c r="AQ117" s="969"/>
      <c r="AR117" s="969"/>
      <c r="AS117" s="969"/>
      <c r="AT117" s="970"/>
      <c r="AU117" s="899"/>
      <c r="AV117" s="900"/>
      <c r="AW117" s="900"/>
      <c r="AX117" s="900"/>
      <c r="AY117" s="901"/>
      <c r="AZ117" s="995" t="s">
        <v>432</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433</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407</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405</v>
      </c>
      <c r="AB118" s="883"/>
      <c r="AC118" s="883"/>
      <c r="AD118" s="883"/>
      <c r="AE118" s="884"/>
      <c r="AF118" s="882" t="s">
        <v>285</v>
      </c>
      <c r="AG118" s="883"/>
      <c r="AH118" s="883"/>
      <c r="AI118" s="883"/>
      <c r="AJ118" s="884"/>
      <c r="AK118" s="882" t="s">
        <v>284</v>
      </c>
      <c r="AL118" s="883"/>
      <c r="AM118" s="883"/>
      <c r="AN118" s="883"/>
      <c r="AO118" s="884"/>
      <c r="AP118" s="990" t="s">
        <v>406</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434</v>
      </c>
      <c r="BP118" s="994"/>
      <c r="BQ118" s="985">
        <v>44189340</v>
      </c>
      <c r="BR118" s="986"/>
      <c r="BS118" s="986"/>
      <c r="BT118" s="986"/>
      <c r="BU118" s="986"/>
      <c r="BV118" s="986">
        <v>43229909</v>
      </c>
      <c r="BW118" s="986"/>
      <c r="BX118" s="986"/>
      <c r="BY118" s="986"/>
      <c r="BZ118" s="986"/>
      <c r="CA118" s="986">
        <v>41839570</v>
      </c>
      <c r="CB118" s="986"/>
      <c r="CC118" s="986"/>
      <c r="CD118" s="986"/>
      <c r="CE118" s="986"/>
      <c r="CF118" s="987"/>
      <c r="CG118" s="988"/>
      <c r="CH118" s="988"/>
      <c r="CI118" s="988"/>
      <c r="CJ118" s="989"/>
      <c r="CK118" s="945"/>
      <c r="CL118" s="946"/>
      <c r="CM118" s="916" t="s">
        <v>435</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410</v>
      </c>
      <c r="B119" s="944"/>
      <c r="C119" s="923" t="s">
        <v>411</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436</v>
      </c>
      <c r="AV119" s="978"/>
      <c r="AW119" s="978"/>
      <c r="AX119" s="978"/>
      <c r="AY119" s="979"/>
      <c r="AZ119" s="940" t="s">
        <v>437</v>
      </c>
      <c r="BA119" s="887"/>
      <c r="BB119" s="887"/>
      <c r="BC119" s="887"/>
      <c r="BD119" s="887"/>
      <c r="BE119" s="887"/>
      <c r="BF119" s="887"/>
      <c r="BG119" s="887"/>
      <c r="BH119" s="887"/>
      <c r="BI119" s="887"/>
      <c r="BJ119" s="887"/>
      <c r="BK119" s="887"/>
      <c r="BL119" s="887"/>
      <c r="BM119" s="887"/>
      <c r="BN119" s="887"/>
      <c r="BO119" s="887"/>
      <c r="BP119" s="888"/>
      <c r="BQ119" s="926">
        <v>5076217</v>
      </c>
      <c r="BR119" s="927"/>
      <c r="BS119" s="927"/>
      <c r="BT119" s="927"/>
      <c r="BU119" s="927"/>
      <c r="BV119" s="927">
        <v>5903191</v>
      </c>
      <c r="BW119" s="927"/>
      <c r="BX119" s="927"/>
      <c r="BY119" s="927"/>
      <c r="BZ119" s="927"/>
      <c r="CA119" s="927">
        <v>6601259</v>
      </c>
      <c r="CB119" s="927"/>
      <c r="CC119" s="927"/>
      <c r="CD119" s="927"/>
      <c r="CE119" s="927"/>
      <c r="CF119" s="941">
        <v>46.9</v>
      </c>
      <c r="CG119" s="942"/>
      <c r="CH119" s="942"/>
      <c r="CI119" s="942"/>
      <c r="CJ119" s="942"/>
      <c r="CK119" s="947"/>
      <c r="CL119" s="948"/>
      <c r="CM119" s="1004" t="s">
        <v>438</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22481</v>
      </c>
      <c r="DH119" s="998"/>
      <c r="DI119" s="998"/>
      <c r="DJ119" s="998"/>
      <c r="DK119" s="999"/>
      <c r="DL119" s="1000">
        <v>48605</v>
      </c>
      <c r="DM119" s="998"/>
      <c r="DN119" s="998"/>
      <c r="DO119" s="998"/>
      <c r="DP119" s="999"/>
      <c r="DQ119" s="1000">
        <v>40922</v>
      </c>
      <c r="DR119" s="998"/>
      <c r="DS119" s="998"/>
      <c r="DT119" s="998"/>
      <c r="DU119" s="999"/>
      <c r="DV119" s="1001">
        <v>0.3</v>
      </c>
      <c r="DW119" s="1002"/>
      <c r="DX119" s="1002"/>
      <c r="DY119" s="1002"/>
      <c r="DZ119" s="1003"/>
    </row>
    <row r="120" spans="1:130" s="197" customFormat="1" ht="26.25" customHeight="1">
      <c r="A120" s="975"/>
      <c r="B120" s="946"/>
      <c r="C120" s="916" t="s">
        <v>414</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439</v>
      </c>
      <c r="BA120" s="950"/>
      <c r="BB120" s="950"/>
      <c r="BC120" s="950"/>
      <c r="BD120" s="950"/>
      <c r="BE120" s="950"/>
      <c r="BF120" s="950"/>
      <c r="BG120" s="950"/>
      <c r="BH120" s="950"/>
      <c r="BI120" s="950"/>
      <c r="BJ120" s="950"/>
      <c r="BK120" s="950"/>
      <c r="BL120" s="950"/>
      <c r="BM120" s="950"/>
      <c r="BN120" s="950"/>
      <c r="BO120" s="950"/>
      <c r="BP120" s="951"/>
      <c r="BQ120" s="919">
        <v>686244</v>
      </c>
      <c r="BR120" s="920"/>
      <c r="BS120" s="920"/>
      <c r="BT120" s="920"/>
      <c r="BU120" s="920"/>
      <c r="BV120" s="920">
        <v>588089</v>
      </c>
      <c r="BW120" s="920"/>
      <c r="BX120" s="920"/>
      <c r="BY120" s="920"/>
      <c r="BZ120" s="920"/>
      <c r="CA120" s="920">
        <v>489148</v>
      </c>
      <c r="CB120" s="920"/>
      <c r="CC120" s="920"/>
      <c r="CD120" s="920"/>
      <c r="CE120" s="920"/>
      <c r="CF120" s="914">
        <v>3.5</v>
      </c>
      <c r="CG120" s="915"/>
      <c r="CH120" s="915"/>
      <c r="CI120" s="915"/>
      <c r="CJ120" s="915"/>
      <c r="CK120" s="1013" t="s">
        <v>440</v>
      </c>
      <c r="CL120" s="1014"/>
      <c r="CM120" s="1014"/>
      <c r="CN120" s="1014"/>
      <c r="CO120" s="1015"/>
      <c r="CP120" s="1021" t="s">
        <v>388</v>
      </c>
      <c r="CQ120" s="1022"/>
      <c r="CR120" s="1022"/>
      <c r="CS120" s="1022"/>
      <c r="CT120" s="1022"/>
      <c r="CU120" s="1022"/>
      <c r="CV120" s="1022"/>
      <c r="CW120" s="1022"/>
      <c r="CX120" s="1022"/>
      <c r="CY120" s="1022"/>
      <c r="CZ120" s="1022"/>
      <c r="DA120" s="1022"/>
      <c r="DB120" s="1022"/>
      <c r="DC120" s="1022"/>
      <c r="DD120" s="1022"/>
      <c r="DE120" s="1022"/>
      <c r="DF120" s="1023"/>
      <c r="DG120" s="926">
        <v>8175403</v>
      </c>
      <c r="DH120" s="927"/>
      <c r="DI120" s="927"/>
      <c r="DJ120" s="927"/>
      <c r="DK120" s="927"/>
      <c r="DL120" s="927">
        <v>7914603</v>
      </c>
      <c r="DM120" s="927"/>
      <c r="DN120" s="927"/>
      <c r="DO120" s="927"/>
      <c r="DP120" s="927"/>
      <c r="DQ120" s="927">
        <v>7759299</v>
      </c>
      <c r="DR120" s="927"/>
      <c r="DS120" s="927"/>
      <c r="DT120" s="927"/>
      <c r="DU120" s="927"/>
      <c r="DV120" s="928">
        <v>55.2</v>
      </c>
      <c r="DW120" s="928"/>
      <c r="DX120" s="928"/>
      <c r="DY120" s="928"/>
      <c r="DZ120" s="929"/>
    </row>
    <row r="121" spans="1:130" s="197" customFormat="1" ht="26.25" customHeight="1">
      <c r="A121" s="975"/>
      <c r="B121" s="946"/>
      <c r="C121" s="1010" t="s">
        <v>441</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446123</v>
      </c>
      <c r="AB121" s="959"/>
      <c r="AC121" s="959"/>
      <c r="AD121" s="959"/>
      <c r="AE121" s="960"/>
      <c r="AF121" s="961">
        <v>372424</v>
      </c>
      <c r="AG121" s="959"/>
      <c r="AH121" s="959"/>
      <c r="AI121" s="959"/>
      <c r="AJ121" s="960"/>
      <c r="AK121" s="961">
        <v>289535</v>
      </c>
      <c r="AL121" s="959"/>
      <c r="AM121" s="959"/>
      <c r="AN121" s="959"/>
      <c r="AO121" s="960"/>
      <c r="AP121" s="962">
        <v>2.1</v>
      </c>
      <c r="AQ121" s="963"/>
      <c r="AR121" s="963"/>
      <c r="AS121" s="963"/>
      <c r="AT121" s="964"/>
      <c r="AU121" s="980"/>
      <c r="AV121" s="981"/>
      <c r="AW121" s="981"/>
      <c r="AX121" s="981"/>
      <c r="AY121" s="982"/>
      <c r="AZ121" s="995" t="s">
        <v>442</v>
      </c>
      <c r="BA121" s="971"/>
      <c r="BB121" s="971"/>
      <c r="BC121" s="971"/>
      <c r="BD121" s="971"/>
      <c r="BE121" s="971"/>
      <c r="BF121" s="971"/>
      <c r="BG121" s="971"/>
      <c r="BH121" s="971"/>
      <c r="BI121" s="971"/>
      <c r="BJ121" s="971"/>
      <c r="BK121" s="971"/>
      <c r="BL121" s="971"/>
      <c r="BM121" s="971"/>
      <c r="BN121" s="971"/>
      <c r="BO121" s="971"/>
      <c r="BP121" s="972"/>
      <c r="BQ121" s="985">
        <v>24404050</v>
      </c>
      <c r="BR121" s="986"/>
      <c r="BS121" s="986"/>
      <c r="BT121" s="986"/>
      <c r="BU121" s="986"/>
      <c r="BV121" s="986">
        <v>24458701</v>
      </c>
      <c r="BW121" s="986"/>
      <c r="BX121" s="986"/>
      <c r="BY121" s="986"/>
      <c r="BZ121" s="986"/>
      <c r="CA121" s="986">
        <v>25131703</v>
      </c>
      <c r="CB121" s="986"/>
      <c r="CC121" s="986"/>
      <c r="CD121" s="986"/>
      <c r="CE121" s="986"/>
      <c r="CF121" s="1024">
        <v>178.7</v>
      </c>
      <c r="CG121" s="1025"/>
      <c r="CH121" s="1025"/>
      <c r="CI121" s="1025"/>
      <c r="CJ121" s="1025"/>
      <c r="CK121" s="1016"/>
      <c r="CL121" s="1017"/>
      <c r="CM121" s="1017"/>
      <c r="CN121" s="1017"/>
      <c r="CO121" s="1018"/>
      <c r="CP121" s="1007" t="s">
        <v>386</v>
      </c>
      <c r="CQ121" s="1008"/>
      <c r="CR121" s="1008"/>
      <c r="CS121" s="1008"/>
      <c r="CT121" s="1008"/>
      <c r="CU121" s="1008"/>
      <c r="CV121" s="1008"/>
      <c r="CW121" s="1008"/>
      <c r="CX121" s="1008"/>
      <c r="CY121" s="1008"/>
      <c r="CZ121" s="1008"/>
      <c r="DA121" s="1008"/>
      <c r="DB121" s="1008"/>
      <c r="DC121" s="1008"/>
      <c r="DD121" s="1008"/>
      <c r="DE121" s="1008"/>
      <c r="DF121" s="1009"/>
      <c r="DG121" s="919">
        <v>1476675</v>
      </c>
      <c r="DH121" s="920"/>
      <c r="DI121" s="920"/>
      <c r="DJ121" s="920"/>
      <c r="DK121" s="920"/>
      <c r="DL121" s="920">
        <v>1395698</v>
      </c>
      <c r="DM121" s="920"/>
      <c r="DN121" s="920"/>
      <c r="DO121" s="920"/>
      <c r="DP121" s="920"/>
      <c r="DQ121" s="920">
        <v>1308607</v>
      </c>
      <c r="DR121" s="920"/>
      <c r="DS121" s="920"/>
      <c r="DT121" s="920"/>
      <c r="DU121" s="920"/>
      <c r="DV121" s="921">
        <v>9.3000000000000007</v>
      </c>
      <c r="DW121" s="921"/>
      <c r="DX121" s="921"/>
      <c r="DY121" s="921"/>
      <c r="DZ121" s="922"/>
    </row>
    <row r="122" spans="1:130" s="197" customFormat="1" ht="26.25" customHeight="1">
      <c r="A122" s="975"/>
      <c r="B122" s="946"/>
      <c r="C122" s="916" t="s">
        <v>424</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443</v>
      </c>
      <c r="BP122" s="994"/>
      <c r="BQ122" s="1034">
        <v>30166511</v>
      </c>
      <c r="BR122" s="1035"/>
      <c r="BS122" s="1035"/>
      <c r="BT122" s="1035"/>
      <c r="BU122" s="1035"/>
      <c r="BV122" s="1035">
        <v>30949981</v>
      </c>
      <c r="BW122" s="1035"/>
      <c r="BX122" s="1035"/>
      <c r="BY122" s="1035"/>
      <c r="BZ122" s="1035"/>
      <c r="CA122" s="1035">
        <v>32222110</v>
      </c>
      <c r="CB122" s="1035"/>
      <c r="CC122" s="1035"/>
      <c r="CD122" s="1035"/>
      <c r="CE122" s="1035"/>
      <c r="CF122" s="987"/>
      <c r="CG122" s="988"/>
      <c r="CH122" s="988"/>
      <c r="CI122" s="988"/>
      <c r="CJ122" s="989"/>
      <c r="CK122" s="1016"/>
      <c r="CL122" s="1017"/>
      <c r="CM122" s="1017"/>
      <c r="CN122" s="1017"/>
      <c r="CO122" s="1018"/>
      <c r="CP122" s="1007" t="s">
        <v>389</v>
      </c>
      <c r="CQ122" s="1008"/>
      <c r="CR122" s="1008"/>
      <c r="CS122" s="1008"/>
      <c r="CT122" s="1008"/>
      <c r="CU122" s="1008"/>
      <c r="CV122" s="1008"/>
      <c r="CW122" s="1008"/>
      <c r="CX122" s="1008"/>
      <c r="CY122" s="1008"/>
      <c r="CZ122" s="1008"/>
      <c r="DA122" s="1008"/>
      <c r="DB122" s="1008"/>
      <c r="DC122" s="1008"/>
      <c r="DD122" s="1008"/>
      <c r="DE122" s="1008"/>
      <c r="DF122" s="1009"/>
      <c r="DG122" s="919">
        <v>794414</v>
      </c>
      <c r="DH122" s="920"/>
      <c r="DI122" s="920"/>
      <c r="DJ122" s="920"/>
      <c r="DK122" s="920"/>
      <c r="DL122" s="920">
        <v>992896</v>
      </c>
      <c r="DM122" s="920"/>
      <c r="DN122" s="920"/>
      <c r="DO122" s="920"/>
      <c r="DP122" s="920"/>
      <c r="DQ122" s="920">
        <v>1296972</v>
      </c>
      <c r="DR122" s="920"/>
      <c r="DS122" s="920"/>
      <c r="DT122" s="920"/>
      <c r="DU122" s="920"/>
      <c r="DV122" s="921">
        <v>9.1999999999999993</v>
      </c>
      <c r="DW122" s="921"/>
      <c r="DX122" s="921"/>
      <c r="DY122" s="921"/>
      <c r="DZ122" s="922"/>
    </row>
    <row r="123" spans="1:130" s="197" customFormat="1" ht="26.25" customHeight="1" thickBot="1">
      <c r="A123" s="975"/>
      <c r="B123" s="946"/>
      <c r="C123" s="916" t="s">
        <v>430</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50563</v>
      </c>
      <c r="AB123" s="959"/>
      <c r="AC123" s="959"/>
      <c r="AD123" s="959"/>
      <c r="AE123" s="960"/>
      <c r="AF123" s="961">
        <v>49574</v>
      </c>
      <c r="AG123" s="959"/>
      <c r="AH123" s="959"/>
      <c r="AI123" s="959"/>
      <c r="AJ123" s="960"/>
      <c r="AK123" s="961">
        <v>48559</v>
      </c>
      <c r="AL123" s="959"/>
      <c r="AM123" s="959"/>
      <c r="AN123" s="959"/>
      <c r="AO123" s="960"/>
      <c r="AP123" s="962">
        <v>0.3</v>
      </c>
      <c r="AQ123" s="963"/>
      <c r="AR123" s="963"/>
      <c r="AS123" s="963"/>
      <c r="AT123" s="964"/>
      <c r="AU123" s="1031" t="s">
        <v>444</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99.1</v>
      </c>
      <c r="BR123" s="1027"/>
      <c r="BS123" s="1027"/>
      <c r="BT123" s="1027"/>
      <c r="BU123" s="1027"/>
      <c r="BV123" s="1027">
        <v>87.6</v>
      </c>
      <c r="BW123" s="1027"/>
      <c r="BX123" s="1027"/>
      <c r="BY123" s="1027"/>
      <c r="BZ123" s="1027"/>
      <c r="CA123" s="1027">
        <v>68.3</v>
      </c>
      <c r="CB123" s="1027"/>
      <c r="CC123" s="1027"/>
      <c r="CD123" s="1027"/>
      <c r="CE123" s="1027"/>
      <c r="CF123" s="1028"/>
      <c r="CG123" s="1029"/>
      <c r="CH123" s="1029"/>
      <c r="CI123" s="1029"/>
      <c r="CJ123" s="1030"/>
      <c r="CK123" s="1016"/>
      <c r="CL123" s="1017"/>
      <c r="CM123" s="1017"/>
      <c r="CN123" s="1017"/>
      <c r="CO123" s="1018"/>
      <c r="CP123" s="1007" t="s">
        <v>384</v>
      </c>
      <c r="CQ123" s="1008"/>
      <c r="CR123" s="1008"/>
      <c r="CS123" s="1008"/>
      <c r="CT123" s="1008"/>
      <c r="CU123" s="1008"/>
      <c r="CV123" s="1008"/>
      <c r="CW123" s="1008"/>
      <c r="CX123" s="1008"/>
      <c r="CY123" s="1008"/>
      <c r="CZ123" s="1008"/>
      <c r="DA123" s="1008"/>
      <c r="DB123" s="1008"/>
      <c r="DC123" s="1008"/>
      <c r="DD123" s="1008"/>
      <c r="DE123" s="1008"/>
      <c r="DF123" s="1009"/>
      <c r="DG123" s="958">
        <v>525999</v>
      </c>
      <c r="DH123" s="959"/>
      <c r="DI123" s="959"/>
      <c r="DJ123" s="959"/>
      <c r="DK123" s="960"/>
      <c r="DL123" s="961">
        <v>532627</v>
      </c>
      <c r="DM123" s="959"/>
      <c r="DN123" s="959"/>
      <c r="DO123" s="959"/>
      <c r="DP123" s="960"/>
      <c r="DQ123" s="961">
        <v>487839</v>
      </c>
      <c r="DR123" s="959"/>
      <c r="DS123" s="959"/>
      <c r="DT123" s="959"/>
      <c r="DU123" s="960"/>
      <c r="DV123" s="962">
        <v>3.5</v>
      </c>
      <c r="DW123" s="963"/>
      <c r="DX123" s="963"/>
      <c r="DY123" s="963"/>
      <c r="DZ123" s="964"/>
    </row>
    <row r="124" spans="1:130" s="197" customFormat="1" ht="26.25" customHeight="1">
      <c r="A124" s="975"/>
      <c r="B124" s="946"/>
      <c r="C124" s="916" t="s">
        <v>433</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445</v>
      </c>
      <c r="CQ124" s="1008"/>
      <c r="CR124" s="1008"/>
      <c r="CS124" s="1008"/>
      <c r="CT124" s="1008"/>
      <c r="CU124" s="1008"/>
      <c r="CV124" s="1008"/>
      <c r="CW124" s="1008"/>
      <c r="CX124" s="1008"/>
      <c r="CY124" s="1008"/>
      <c r="CZ124" s="1008"/>
      <c r="DA124" s="1008"/>
      <c r="DB124" s="1008"/>
      <c r="DC124" s="1008"/>
      <c r="DD124" s="1008"/>
      <c r="DE124" s="1008"/>
      <c r="DF124" s="1009"/>
      <c r="DG124" s="997">
        <v>468227</v>
      </c>
      <c r="DH124" s="998"/>
      <c r="DI124" s="998"/>
      <c r="DJ124" s="998"/>
      <c r="DK124" s="999"/>
      <c r="DL124" s="1000">
        <v>430875</v>
      </c>
      <c r="DM124" s="998"/>
      <c r="DN124" s="998"/>
      <c r="DO124" s="998"/>
      <c r="DP124" s="999"/>
      <c r="DQ124" s="1000">
        <v>395591</v>
      </c>
      <c r="DR124" s="998"/>
      <c r="DS124" s="998"/>
      <c r="DT124" s="998"/>
      <c r="DU124" s="999"/>
      <c r="DV124" s="1001">
        <v>2.8</v>
      </c>
      <c r="DW124" s="1002"/>
      <c r="DX124" s="1002"/>
      <c r="DY124" s="1002"/>
      <c r="DZ124" s="1003"/>
    </row>
    <row r="125" spans="1:130" s="197" customFormat="1" ht="26.25" customHeight="1" thickBot="1">
      <c r="A125" s="975"/>
      <c r="B125" s="946"/>
      <c r="C125" s="916" t="s">
        <v>435</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446</v>
      </c>
      <c r="CL125" s="1014"/>
      <c r="CM125" s="1014"/>
      <c r="CN125" s="1014"/>
      <c r="CO125" s="1015"/>
      <c r="CP125" s="940" t="s">
        <v>447</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438</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320043</v>
      </c>
      <c r="AB126" s="959"/>
      <c r="AC126" s="959"/>
      <c r="AD126" s="959"/>
      <c r="AE126" s="960"/>
      <c r="AF126" s="961">
        <v>128818</v>
      </c>
      <c r="AG126" s="959"/>
      <c r="AH126" s="959"/>
      <c r="AI126" s="959"/>
      <c r="AJ126" s="960"/>
      <c r="AK126" s="961">
        <v>554608</v>
      </c>
      <c r="AL126" s="959"/>
      <c r="AM126" s="959"/>
      <c r="AN126" s="959"/>
      <c r="AO126" s="960"/>
      <c r="AP126" s="962">
        <v>3.9</v>
      </c>
      <c r="AQ126" s="963"/>
      <c r="AR126" s="963"/>
      <c r="AS126" s="963"/>
      <c r="AT126" s="964"/>
      <c r="AU126" s="233"/>
      <c r="AV126" s="233"/>
      <c r="AW126" s="233"/>
      <c r="AX126" s="1036" t="s">
        <v>448</v>
      </c>
      <c r="AY126" s="1037"/>
      <c r="AZ126" s="1037"/>
      <c r="BA126" s="1037"/>
      <c r="BB126" s="1037"/>
      <c r="BC126" s="1037"/>
      <c r="BD126" s="1037"/>
      <c r="BE126" s="1038"/>
      <c r="BF126" s="1052" t="s">
        <v>449</v>
      </c>
      <c r="BG126" s="1037"/>
      <c r="BH126" s="1037"/>
      <c r="BI126" s="1037"/>
      <c r="BJ126" s="1037"/>
      <c r="BK126" s="1037"/>
      <c r="BL126" s="1038"/>
      <c r="BM126" s="1052" t="s">
        <v>450</v>
      </c>
      <c r="BN126" s="1037"/>
      <c r="BO126" s="1037"/>
      <c r="BP126" s="1037"/>
      <c r="BQ126" s="1037"/>
      <c r="BR126" s="1037"/>
      <c r="BS126" s="1038"/>
      <c r="BT126" s="1052" t="s">
        <v>451</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452</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453</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1976</v>
      </c>
      <c r="AB127" s="959"/>
      <c r="AC127" s="959"/>
      <c r="AD127" s="959"/>
      <c r="AE127" s="960"/>
      <c r="AF127" s="961">
        <v>952</v>
      </c>
      <c r="AG127" s="959"/>
      <c r="AH127" s="959"/>
      <c r="AI127" s="959"/>
      <c r="AJ127" s="960"/>
      <c r="AK127" s="961">
        <v>499</v>
      </c>
      <c r="AL127" s="959"/>
      <c r="AM127" s="959"/>
      <c r="AN127" s="959"/>
      <c r="AO127" s="960"/>
      <c r="AP127" s="962">
        <v>0</v>
      </c>
      <c r="AQ127" s="963"/>
      <c r="AR127" s="963"/>
      <c r="AS127" s="963"/>
      <c r="AT127" s="964"/>
      <c r="AU127" s="233"/>
      <c r="AV127" s="233"/>
      <c r="AW127" s="233"/>
      <c r="AX127" s="886" t="s">
        <v>454</v>
      </c>
      <c r="AY127" s="887"/>
      <c r="AZ127" s="887"/>
      <c r="BA127" s="887"/>
      <c r="BB127" s="887"/>
      <c r="BC127" s="887"/>
      <c r="BD127" s="887"/>
      <c r="BE127" s="888"/>
      <c r="BF127" s="1041" t="s">
        <v>112</v>
      </c>
      <c r="BG127" s="1042"/>
      <c r="BH127" s="1042"/>
      <c r="BI127" s="1042"/>
      <c r="BJ127" s="1042"/>
      <c r="BK127" s="1042"/>
      <c r="BL127" s="1051"/>
      <c r="BM127" s="1041">
        <v>12.69</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455</v>
      </c>
      <c r="CQ127" s="1045"/>
      <c r="CR127" s="1045"/>
      <c r="CS127" s="1045"/>
      <c r="CT127" s="1045"/>
      <c r="CU127" s="1045"/>
      <c r="CV127" s="1045"/>
      <c r="CW127" s="1045"/>
      <c r="CX127" s="1045"/>
      <c r="CY127" s="1045"/>
      <c r="CZ127" s="1045"/>
      <c r="DA127" s="1045"/>
      <c r="DB127" s="1045"/>
      <c r="DC127" s="1045"/>
      <c r="DD127" s="1045"/>
      <c r="DE127" s="1045"/>
      <c r="DF127" s="1046"/>
      <c r="DG127" s="1047">
        <v>192232</v>
      </c>
      <c r="DH127" s="1048"/>
      <c r="DI127" s="1048"/>
      <c r="DJ127" s="1048"/>
      <c r="DK127" s="1048"/>
      <c r="DL127" s="1048">
        <v>70226</v>
      </c>
      <c r="DM127" s="1048"/>
      <c r="DN127" s="1048"/>
      <c r="DO127" s="1048"/>
      <c r="DP127" s="1048"/>
      <c r="DQ127" s="1048">
        <v>55422</v>
      </c>
      <c r="DR127" s="1048"/>
      <c r="DS127" s="1048"/>
      <c r="DT127" s="1048"/>
      <c r="DU127" s="1048"/>
      <c r="DV127" s="1049">
        <v>0.4</v>
      </c>
      <c r="DW127" s="1049"/>
      <c r="DX127" s="1049"/>
      <c r="DY127" s="1049"/>
      <c r="DZ127" s="1050"/>
    </row>
    <row r="128" spans="1:130" s="197" customFormat="1" ht="26.25" customHeight="1">
      <c r="A128" s="1071" t="s">
        <v>456</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457</v>
      </c>
      <c r="X128" s="1073"/>
      <c r="Y128" s="1073"/>
      <c r="Z128" s="1074"/>
      <c r="AA128" s="1089">
        <v>94555</v>
      </c>
      <c r="AB128" s="1090"/>
      <c r="AC128" s="1090"/>
      <c r="AD128" s="1090"/>
      <c r="AE128" s="1091"/>
      <c r="AF128" s="1092">
        <v>89128</v>
      </c>
      <c r="AG128" s="1090"/>
      <c r="AH128" s="1090"/>
      <c r="AI128" s="1090"/>
      <c r="AJ128" s="1091"/>
      <c r="AK128" s="1092">
        <v>87989</v>
      </c>
      <c r="AL128" s="1090"/>
      <c r="AM128" s="1090"/>
      <c r="AN128" s="1090"/>
      <c r="AO128" s="1091"/>
      <c r="AP128" s="1093"/>
      <c r="AQ128" s="1094"/>
      <c r="AR128" s="1094"/>
      <c r="AS128" s="1094"/>
      <c r="AT128" s="1095"/>
      <c r="AU128" s="235"/>
      <c r="AV128" s="235"/>
      <c r="AW128" s="235"/>
      <c r="AX128" s="1054" t="s">
        <v>458</v>
      </c>
      <c r="AY128" s="950"/>
      <c r="AZ128" s="950"/>
      <c r="BA128" s="950"/>
      <c r="BB128" s="950"/>
      <c r="BC128" s="950"/>
      <c r="BD128" s="950"/>
      <c r="BE128" s="951"/>
      <c r="BF128" s="1066" t="s">
        <v>112</v>
      </c>
      <c r="BG128" s="1067"/>
      <c r="BH128" s="1067"/>
      <c r="BI128" s="1067"/>
      <c r="BJ128" s="1067"/>
      <c r="BK128" s="1067"/>
      <c r="BL128" s="1068"/>
      <c r="BM128" s="1066">
        <v>17.690000000000001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459</v>
      </c>
      <c r="X129" s="1061"/>
      <c r="Y129" s="1061"/>
      <c r="Z129" s="1062"/>
      <c r="AA129" s="958">
        <v>16375245</v>
      </c>
      <c r="AB129" s="959"/>
      <c r="AC129" s="959"/>
      <c r="AD129" s="959"/>
      <c r="AE129" s="960"/>
      <c r="AF129" s="961">
        <v>16251910</v>
      </c>
      <c r="AG129" s="959"/>
      <c r="AH129" s="959"/>
      <c r="AI129" s="959"/>
      <c r="AJ129" s="960"/>
      <c r="AK129" s="961">
        <v>16283450</v>
      </c>
      <c r="AL129" s="959"/>
      <c r="AM129" s="959"/>
      <c r="AN129" s="959"/>
      <c r="AO129" s="960"/>
      <c r="AP129" s="1063"/>
      <c r="AQ129" s="1064"/>
      <c r="AR129" s="1064"/>
      <c r="AS129" s="1064"/>
      <c r="AT129" s="1065"/>
      <c r="AU129" s="235"/>
      <c r="AV129" s="235"/>
      <c r="AW129" s="235"/>
      <c r="AX129" s="1054" t="s">
        <v>460</v>
      </c>
      <c r="AY129" s="950"/>
      <c r="AZ129" s="950"/>
      <c r="BA129" s="950"/>
      <c r="BB129" s="950"/>
      <c r="BC129" s="950"/>
      <c r="BD129" s="950"/>
      <c r="BE129" s="951"/>
      <c r="BF129" s="1055">
        <v>15</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461</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462</v>
      </c>
      <c r="X130" s="1061"/>
      <c r="Y130" s="1061"/>
      <c r="Z130" s="1062"/>
      <c r="AA130" s="958">
        <v>2238448</v>
      </c>
      <c r="AB130" s="959"/>
      <c r="AC130" s="959"/>
      <c r="AD130" s="959"/>
      <c r="AE130" s="960"/>
      <c r="AF130" s="961">
        <v>2244783</v>
      </c>
      <c r="AG130" s="959"/>
      <c r="AH130" s="959"/>
      <c r="AI130" s="959"/>
      <c r="AJ130" s="960"/>
      <c r="AK130" s="961">
        <v>2222326</v>
      </c>
      <c r="AL130" s="959"/>
      <c r="AM130" s="959"/>
      <c r="AN130" s="959"/>
      <c r="AO130" s="960"/>
      <c r="AP130" s="1063"/>
      <c r="AQ130" s="1064"/>
      <c r="AR130" s="1064"/>
      <c r="AS130" s="1064"/>
      <c r="AT130" s="1065"/>
      <c r="AU130" s="235"/>
      <c r="AV130" s="235"/>
      <c r="AW130" s="235"/>
      <c r="AX130" s="1113" t="s">
        <v>463</v>
      </c>
      <c r="AY130" s="1045"/>
      <c r="AZ130" s="1045"/>
      <c r="BA130" s="1045"/>
      <c r="BB130" s="1045"/>
      <c r="BC130" s="1045"/>
      <c r="BD130" s="1045"/>
      <c r="BE130" s="1046"/>
      <c r="BF130" s="1075">
        <v>68.3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464</v>
      </c>
      <c r="X131" s="1084"/>
      <c r="Y131" s="1084"/>
      <c r="Z131" s="1085"/>
      <c r="AA131" s="997">
        <v>14136797</v>
      </c>
      <c r="AB131" s="998"/>
      <c r="AC131" s="998"/>
      <c r="AD131" s="998"/>
      <c r="AE131" s="999"/>
      <c r="AF131" s="1000">
        <v>14007127</v>
      </c>
      <c r="AG131" s="998"/>
      <c r="AH131" s="998"/>
      <c r="AI131" s="998"/>
      <c r="AJ131" s="999"/>
      <c r="AK131" s="1000">
        <v>14061124</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465</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466</v>
      </c>
      <c r="W132" s="1101"/>
      <c r="X132" s="1101"/>
      <c r="Y132" s="1101"/>
      <c r="Z132" s="1102"/>
      <c r="AA132" s="1103">
        <v>16.047206450000001</v>
      </c>
      <c r="AB132" s="1104"/>
      <c r="AC132" s="1104"/>
      <c r="AD132" s="1104"/>
      <c r="AE132" s="1105"/>
      <c r="AF132" s="1106">
        <v>13.308703489999999</v>
      </c>
      <c r="AG132" s="1104"/>
      <c r="AH132" s="1104"/>
      <c r="AI132" s="1104"/>
      <c r="AJ132" s="1105"/>
      <c r="AK132" s="1106">
        <v>15.671727239999999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467</v>
      </c>
      <c r="W133" s="1108"/>
      <c r="X133" s="1108"/>
      <c r="Y133" s="1108"/>
      <c r="Z133" s="1109"/>
      <c r="AA133" s="1110">
        <v>16.3</v>
      </c>
      <c r="AB133" s="1111"/>
      <c r="AC133" s="1111"/>
      <c r="AD133" s="1111"/>
      <c r="AE133" s="1112"/>
      <c r="AF133" s="1110">
        <v>14.9</v>
      </c>
      <c r="AG133" s="1111"/>
      <c r="AH133" s="1111"/>
      <c r="AI133" s="1111"/>
      <c r="AJ133" s="1112"/>
      <c r="AK133" s="1110">
        <v>15</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19" t="s">
        <v>475</v>
      </c>
      <c r="H9" s="1120"/>
      <c r="I9" s="1120"/>
      <c r="J9" s="1121"/>
      <c r="K9" s="263">
        <v>4420130</v>
      </c>
      <c r="L9" s="264">
        <v>86048</v>
      </c>
      <c r="M9" s="265">
        <v>65478</v>
      </c>
      <c r="N9" s="266">
        <v>31.4</v>
      </c>
    </row>
    <row r="10" spans="1:16">
      <c r="A10" s="248"/>
      <c r="B10" s="244"/>
      <c r="C10" s="244"/>
      <c r="D10" s="244"/>
      <c r="E10" s="244"/>
      <c r="F10" s="244"/>
      <c r="G10" s="1119" t="s">
        <v>476</v>
      </c>
      <c r="H10" s="1120"/>
      <c r="I10" s="1120"/>
      <c r="J10" s="1121"/>
      <c r="K10" s="267">
        <v>332091</v>
      </c>
      <c r="L10" s="268">
        <v>6465</v>
      </c>
      <c r="M10" s="269">
        <v>5891</v>
      </c>
      <c r="N10" s="270">
        <v>9.6999999999999993</v>
      </c>
    </row>
    <row r="11" spans="1:16" ht="13.5" customHeight="1">
      <c r="A11" s="248"/>
      <c r="B11" s="244"/>
      <c r="C11" s="244"/>
      <c r="D11" s="244"/>
      <c r="E11" s="244"/>
      <c r="F11" s="244"/>
      <c r="G11" s="1119" t="s">
        <v>477</v>
      </c>
      <c r="H11" s="1120"/>
      <c r="I11" s="1120"/>
      <c r="J11" s="1121"/>
      <c r="K11" s="267">
        <v>743165</v>
      </c>
      <c r="L11" s="268">
        <v>14467</v>
      </c>
      <c r="M11" s="269">
        <v>8462</v>
      </c>
      <c r="N11" s="270">
        <v>71</v>
      </c>
    </row>
    <row r="12" spans="1:16" ht="13.5" customHeight="1">
      <c r="A12" s="248"/>
      <c r="B12" s="244"/>
      <c r="C12" s="244"/>
      <c r="D12" s="244"/>
      <c r="E12" s="244"/>
      <c r="F12" s="244"/>
      <c r="G12" s="1119" t="s">
        <v>478</v>
      </c>
      <c r="H12" s="1120"/>
      <c r="I12" s="1120"/>
      <c r="J12" s="1121"/>
      <c r="K12" s="267">
        <v>926</v>
      </c>
      <c r="L12" s="268">
        <v>18</v>
      </c>
      <c r="M12" s="269">
        <v>902</v>
      </c>
      <c r="N12" s="270">
        <v>-98</v>
      </c>
    </row>
    <row r="13" spans="1:16" ht="13.5" customHeight="1">
      <c r="A13" s="248"/>
      <c r="B13" s="244"/>
      <c r="C13" s="244"/>
      <c r="D13" s="244"/>
      <c r="E13" s="244"/>
      <c r="F13" s="244"/>
      <c r="G13" s="1119" t="s">
        <v>479</v>
      </c>
      <c r="H13" s="1120"/>
      <c r="I13" s="1120"/>
      <c r="J13" s="1121"/>
      <c r="K13" s="267" t="s">
        <v>480</v>
      </c>
      <c r="L13" s="268" t="s">
        <v>480</v>
      </c>
      <c r="M13" s="269" t="s">
        <v>480</v>
      </c>
      <c r="N13" s="270" t="s">
        <v>480</v>
      </c>
    </row>
    <row r="14" spans="1:16" ht="13.5" customHeight="1">
      <c r="A14" s="248"/>
      <c r="B14" s="244"/>
      <c r="C14" s="244"/>
      <c r="D14" s="244"/>
      <c r="E14" s="244"/>
      <c r="F14" s="244"/>
      <c r="G14" s="1119" t="s">
        <v>481</v>
      </c>
      <c r="H14" s="1120"/>
      <c r="I14" s="1120"/>
      <c r="J14" s="1121"/>
      <c r="K14" s="267">
        <v>256584</v>
      </c>
      <c r="L14" s="268">
        <v>4995</v>
      </c>
      <c r="M14" s="269">
        <v>2295</v>
      </c>
      <c r="N14" s="270">
        <v>117.6</v>
      </c>
    </row>
    <row r="15" spans="1:16" ht="13.5" customHeight="1">
      <c r="A15" s="248"/>
      <c r="B15" s="244"/>
      <c r="C15" s="244"/>
      <c r="D15" s="244"/>
      <c r="E15" s="244"/>
      <c r="F15" s="244"/>
      <c r="G15" s="1119" t="s">
        <v>482</v>
      </c>
      <c r="H15" s="1120"/>
      <c r="I15" s="1120"/>
      <c r="J15" s="1121"/>
      <c r="K15" s="267">
        <v>39011</v>
      </c>
      <c r="L15" s="268">
        <v>759</v>
      </c>
      <c r="M15" s="269">
        <v>1610</v>
      </c>
      <c r="N15" s="270">
        <v>-52.9</v>
      </c>
    </row>
    <row r="16" spans="1:16">
      <c r="A16" s="248"/>
      <c r="B16" s="244"/>
      <c r="C16" s="244"/>
      <c r="D16" s="244"/>
      <c r="E16" s="244"/>
      <c r="F16" s="244"/>
      <c r="G16" s="1122" t="s">
        <v>483</v>
      </c>
      <c r="H16" s="1123"/>
      <c r="I16" s="1123"/>
      <c r="J16" s="1124"/>
      <c r="K16" s="268">
        <v>-437660</v>
      </c>
      <c r="L16" s="268">
        <v>-8520</v>
      </c>
      <c r="M16" s="269">
        <v>-7674</v>
      </c>
      <c r="N16" s="270">
        <v>11</v>
      </c>
    </row>
    <row r="17" spans="1:16">
      <c r="A17" s="248"/>
      <c r="B17" s="244"/>
      <c r="C17" s="244"/>
      <c r="D17" s="244"/>
      <c r="E17" s="244"/>
      <c r="F17" s="244"/>
      <c r="G17" s="1122" t="s">
        <v>169</v>
      </c>
      <c r="H17" s="1123"/>
      <c r="I17" s="1123"/>
      <c r="J17" s="1124"/>
      <c r="K17" s="268">
        <v>5354247</v>
      </c>
      <c r="L17" s="268">
        <v>104233</v>
      </c>
      <c r="M17" s="269">
        <v>76965</v>
      </c>
      <c r="N17" s="270">
        <v>35.4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14" t="s">
        <v>488</v>
      </c>
      <c r="H21" s="1115"/>
      <c r="I21" s="1115"/>
      <c r="J21" s="1116"/>
      <c r="K21" s="280">
        <v>9.34</v>
      </c>
      <c r="L21" s="281">
        <v>7.53</v>
      </c>
      <c r="M21" s="282">
        <v>1.81</v>
      </c>
      <c r="N21" s="249"/>
      <c r="O21" s="283"/>
      <c r="P21" s="279"/>
    </row>
    <row r="22" spans="1:16" s="284" customFormat="1">
      <c r="A22" s="279"/>
      <c r="B22" s="249"/>
      <c r="C22" s="249"/>
      <c r="D22" s="249"/>
      <c r="E22" s="249"/>
      <c r="F22" s="249"/>
      <c r="G22" s="1114" t="s">
        <v>489</v>
      </c>
      <c r="H22" s="1115"/>
      <c r="I22" s="1115"/>
      <c r="J22" s="1116"/>
      <c r="K22" s="285">
        <v>93.1</v>
      </c>
      <c r="L22" s="286">
        <v>97.3</v>
      </c>
      <c r="M22" s="287">
        <v>-4.2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30" t="s">
        <v>493</v>
      </c>
      <c r="H32" s="1131"/>
      <c r="I32" s="1131"/>
      <c r="J32" s="1132"/>
      <c r="K32" s="294">
        <v>2538523</v>
      </c>
      <c r="L32" s="294">
        <v>49418</v>
      </c>
      <c r="M32" s="295">
        <v>44941</v>
      </c>
      <c r="N32" s="296">
        <v>10</v>
      </c>
    </row>
    <row r="33" spans="1:16" ht="13.5" customHeight="1">
      <c r="A33" s="248"/>
      <c r="B33" s="244"/>
      <c r="C33" s="244"/>
      <c r="D33" s="244"/>
      <c r="E33" s="244"/>
      <c r="F33" s="244"/>
      <c r="G33" s="1130" t="s">
        <v>494</v>
      </c>
      <c r="H33" s="1131"/>
      <c r="I33" s="1131"/>
      <c r="J33" s="1132"/>
      <c r="K33" s="294" t="s">
        <v>480</v>
      </c>
      <c r="L33" s="294" t="s">
        <v>480</v>
      </c>
      <c r="M33" s="295" t="s">
        <v>480</v>
      </c>
      <c r="N33" s="296" t="s">
        <v>480</v>
      </c>
    </row>
    <row r="34" spans="1:16" ht="27" customHeight="1">
      <c r="A34" s="248"/>
      <c r="B34" s="244"/>
      <c r="C34" s="244"/>
      <c r="D34" s="244"/>
      <c r="E34" s="244"/>
      <c r="F34" s="244"/>
      <c r="G34" s="1130" t="s">
        <v>495</v>
      </c>
      <c r="H34" s="1131"/>
      <c r="I34" s="1131"/>
      <c r="J34" s="1132"/>
      <c r="K34" s="294" t="s">
        <v>480</v>
      </c>
      <c r="L34" s="294" t="s">
        <v>480</v>
      </c>
      <c r="M34" s="295">
        <v>79</v>
      </c>
      <c r="N34" s="296" t="s">
        <v>480</v>
      </c>
    </row>
    <row r="35" spans="1:16" ht="27" customHeight="1">
      <c r="A35" s="248"/>
      <c r="B35" s="244"/>
      <c r="C35" s="244"/>
      <c r="D35" s="244"/>
      <c r="E35" s="244"/>
      <c r="F35" s="244"/>
      <c r="G35" s="1130" t="s">
        <v>496</v>
      </c>
      <c r="H35" s="1131"/>
      <c r="I35" s="1131"/>
      <c r="J35" s="1132"/>
      <c r="K35" s="294">
        <v>896117</v>
      </c>
      <c r="L35" s="294">
        <v>17445</v>
      </c>
      <c r="M35" s="295">
        <v>13887</v>
      </c>
      <c r="N35" s="296">
        <v>25.6</v>
      </c>
    </row>
    <row r="36" spans="1:16" ht="27" customHeight="1">
      <c r="A36" s="248"/>
      <c r="B36" s="244"/>
      <c r="C36" s="244"/>
      <c r="D36" s="244"/>
      <c r="E36" s="244"/>
      <c r="F36" s="244"/>
      <c r="G36" s="1130" t="s">
        <v>497</v>
      </c>
      <c r="H36" s="1131"/>
      <c r="I36" s="1131"/>
      <c r="J36" s="1132"/>
      <c r="K36" s="294">
        <v>185643</v>
      </c>
      <c r="L36" s="294">
        <v>3614</v>
      </c>
      <c r="M36" s="295">
        <v>3159</v>
      </c>
      <c r="N36" s="296">
        <v>14.4</v>
      </c>
    </row>
    <row r="37" spans="1:16" ht="13.5" customHeight="1">
      <c r="A37" s="248"/>
      <c r="B37" s="244"/>
      <c r="C37" s="244"/>
      <c r="D37" s="244"/>
      <c r="E37" s="244"/>
      <c r="F37" s="244"/>
      <c r="G37" s="1130" t="s">
        <v>498</v>
      </c>
      <c r="H37" s="1131"/>
      <c r="I37" s="1131"/>
      <c r="J37" s="1132"/>
      <c r="K37" s="294">
        <v>893201</v>
      </c>
      <c r="L37" s="294">
        <v>17388</v>
      </c>
      <c r="M37" s="295">
        <v>1648</v>
      </c>
      <c r="N37" s="296">
        <v>955.1</v>
      </c>
    </row>
    <row r="38" spans="1:16" ht="27" customHeight="1">
      <c r="A38" s="248"/>
      <c r="B38" s="244"/>
      <c r="C38" s="244"/>
      <c r="D38" s="244"/>
      <c r="E38" s="244"/>
      <c r="F38" s="244"/>
      <c r="G38" s="1133" t="s">
        <v>499</v>
      </c>
      <c r="H38" s="1134"/>
      <c r="I38" s="1134"/>
      <c r="J38" s="1135"/>
      <c r="K38" s="297">
        <v>452</v>
      </c>
      <c r="L38" s="297">
        <v>9</v>
      </c>
      <c r="M38" s="298">
        <v>3</v>
      </c>
      <c r="N38" s="299">
        <v>200</v>
      </c>
      <c r="O38" s="293"/>
    </row>
    <row r="39" spans="1:16">
      <c r="A39" s="248"/>
      <c r="B39" s="244"/>
      <c r="C39" s="244"/>
      <c r="D39" s="244"/>
      <c r="E39" s="244"/>
      <c r="F39" s="244"/>
      <c r="G39" s="1133" t="s">
        <v>500</v>
      </c>
      <c r="H39" s="1134"/>
      <c r="I39" s="1134"/>
      <c r="J39" s="1135"/>
      <c r="K39" s="300">
        <v>-87989</v>
      </c>
      <c r="L39" s="300">
        <v>-1713</v>
      </c>
      <c r="M39" s="301">
        <v>-4297</v>
      </c>
      <c r="N39" s="302">
        <v>-60.1</v>
      </c>
      <c r="O39" s="293"/>
    </row>
    <row r="40" spans="1:16" ht="27" customHeight="1">
      <c r="A40" s="248"/>
      <c r="B40" s="244"/>
      <c r="C40" s="244"/>
      <c r="D40" s="244"/>
      <c r="E40" s="244"/>
      <c r="F40" s="244"/>
      <c r="G40" s="1130" t="s">
        <v>501</v>
      </c>
      <c r="H40" s="1131"/>
      <c r="I40" s="1131"/>
      <c r="J40" s="1132"/>
      <c r="K40" s="300">
        <v>-2222326</v>
      </c>
      <c r="L40" s="300">
        <v>-43263</v>
      </c>
      <c r="M40" s="301">
        <v>-39944</v>
      </c>
      <c r="N40" s="302">
        <v>8.3000000000000007</v>
      </c>
      <c r="O40" s="293"/>
    </row>
    <row r="41" spans="1:16">
      <c r="A41" s="248"/>
      <c r="B41" s="244"/>
      <c r="C41" s="244"/>
      <c r="D41" s="244"/>
      <c r="E41" s="244"/>
      <c r="F41" s="244"/>
      <c r="G41" s="1136" t="s">
        <v>279</v>
      </c>
      <c r="H41" s="1137"/>
      <c r="I41" s="1137"/>
      <c r="J41" s="1138"/>
      <c r="K41" s="294">
        <v>2203621</v>
      </c>
      <c r="L41" s="300">
        <v>42899</v>
      </c>
      <c r="M41" s="301">
        <v>19475</v>
      </c>
      <c r="N41" s="302">
        <v>120.3</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25" t="s">
        <v>470</v>
      </c>
      <c r="J49" s="1127" t="s">
        <v>505</v>
      </c>
      <c r="K49" s="1128"/>
      <c r="L49" s="1128"/>
      <c r="M49" s="1128"/>
      <c r="N49" s="1129"/>
    </row>
    <row r="50" spans="1:14">
      <c r="A50" s="248"/>
      <c r="B50" s="244"/>
      <c r="C50" s="244"/>
      <c r="D50" s="244"/>
      <c r="E50" s="244"/>
      <c r="F50" s="244"/>
      <c r="G50" s="312"/>
      <c r="H50" s="313"/>
      <c r="I50" s="1126"/>
      <c r="J50" s="314" t="s">
        <v>506</v>
      </c>
      <c r="K50" s="315" t="s">
        <v>507</v>
      </c>
      <c r="L50" s="316" t="s">
        <v>508</v>
      </c>
      <c r="M50" s="317" t="s">
        <v>509</v>
      </c>
      <c r="N50" s="318" t="s">
        <v>510</v>
      </c>
    </row>
    <row r="51" spans="1:14">
      <c r="A51" s="248"/>
      <c r="B51" s="244"/>
      <c r="C51" s="244"/>
      <c r="D51" s="244"/>
      <c r="E51" s="244"/>
      <c r="F51" s="244"/>
      <c r="G51" s="310" t="s">
        <v>511</v>
      </c>
      <c r="H51" s="311"/>
      <c r="I51" s="319">
        <v>2992799</v>
      </c>
      <c r="J51" s="320">
        <v>55972</v>
      </c>
      <c r="K51" s="321">
        <v>-6.7</v>
      </c>
      <c r="L51" s="322">
        <v>70789</v>
      </c>
      <c r="M51" s="323">
        <v>23.4</v>
      </c>
      <c r="N51" s="324">
        <v>-30.1</v>
      </c>
    </row>
    <row r="52" spans="1:14">
      <c r="A52" s="248"/>
      <c r="B52" s="244"/>
      <c r="C52" s="244"/>
      <c r="D52" s="244"/>
      <c r="E52" s="244"/>
      <c r="F52" s="244"/>
      <c r="G52" s="325"/>
      <c r="H52" s="326" t="s">
        <v>512</v>
      </c>
      <c r="I52" s="327">
        <v>2313566</v>
      </c>
      <c r="J52" s="328">
        <v>43268</v>
      </c>
      <c r="K52" s="329">
        <v>136.1</v>
      </c>
      <c r="L52" s="330">
        <v>40880</v>
      </c>
      <c r="M52" s="331">
        <v>25.2</v>
      </c>
      <c r="N52" s="332">
        <v>110.9</v>
      </c>
    </row>
    <row r="53" spans="1:14">
      <c r="A53" s="248"/>
      <c r="B53" s="244"/>
      <c r="C53" s="244"/>
      <c r="D53" s="244"/>
      <c r="E53" s="244"/>
      <c r="F53" s="244"/>
      <c r="G53" s="310" t="s">
        <v>513</v>
      </c>
      <c r="H53" s="311"/>
      <c r="I53" s="319">
        <v>3275602</v>
      </c>
      <c r="J53" s="320">
        <v>61865</v>
      </c>
      <c r="K53" s="321">
        <v>10.5</v>
      </c>
      <c r="L53" s="322">
        <v>66876</v>
      </c>
      <c r="M53" s="323">
        <v>-5.5</v>
      </c>
      <c r="N53" s="324">
        <v>16</v>
      </c>
    </row>
    <row r="54" spans="1:14">
      <c r="A54" s="248"/>
      <c r="B54" s="244"/>
      <c r="C54" s="244"/>
      <c r="D54" s="244"/>
      <c r="E54" s="244"/>
      <c r="F54" s="244"/>
      <c r="G54" s="325"/>
      <c r="H54" s="326" t="s">
        <v>512</v>
      </c>
      <c r="I54" s="327">
        <v>1781130</v>
      </c>
      <c r="J54" s="328">
        <v>33639</v>
      </c>
      <c r="K54" s="329">
        <v>-22.3</v>
      </c>
      <c r="L54" s="330">
        <v>36310</v>
      </c>
      <c r="M54" s="331">
        <v>-11.2</v>
      </c>
      <c r="N54" s="332">
        <v>-11.1</v>
      </c>
    </row>
    <row r="55" spans="1:14">
      <c r="A55" s="248"/>
      <c r="B55" s="244"/>
      <c r="C55" s="244"/>
      <c r="D55" s="244"/>
      <c r="E55" s="244"/>
      <c r="F55" s="244"/>
      <c r="G55" s="310" t="s">
        <v>514</v>
      </c>
      <c r="H55" s="311"/>
      <c r="I55" s="319">
        <v>2673358</v>
      </c>
      <c r="J55" s="320">
        <v>51103</v>
      </c>
      <c r="K55" s="321">
        <v>-17.399999999999999</v>
      </c>
      <c r="L55" s="322">
        <v>51704</v>
      </c>
      <c r="M55" s="323">
        <v>-22.7</v>
      </c>
      <c r="N55" s="324">
        <v>5.3</v>
      </c>
    </row>
    <row r="56" spans="1:14">
      <c r="A56" s="248"/>
      <c r="B56" s="244"/>
      <c r="C56" s="244"/>
      <c r="D56" s="244"/>
      <c r="E56" s="244"/>
      <c r="F56" s="244"/>
      <c r="G56" s="325"/>
      <c r="H56" s="326" t="s">
        <v>512</v>
      </c>
      <c r="I56" s="327">
        <v>1632825</v>
      </c>
      <c r="J56" s="328">
        <v>31213</v>
      </c>
      <c r="K56" s="329">
        <v>-7.2</v>
      </c>
      <c r="L56" s="330">
        <v>26896</v>
      </c>
      <c r="M56" s="331">
        <v>-25.9</v>
      </c>
      <c r="N56" s="332">
        <v>18.7</v>
      </c>
    </row>
    <row r="57" spans="1:14">
      <c r="A57" s="248"/>
      <c r="B57" s="244"/>
      <c r="C57" s="244"/>
      <c r="D57" s="244"/>
      <c r="E57" s="244"/>
      <c r="F57" s="244"/>
      <c r="G57" s="310" t="s">
        <v>515</v>
      </c>
      <c r="H57" s="311"/>
      <c r="I57" s="319">
        <v>2112487</v>
      </c>
      <c r="J57" s="320">
        <v>40827</v>
      </c>
      <c r="K57" s="321">
        <v>-20.100000000000001</v>
      </c>
      <c r="L57" s="322">
        <v>52678</v>
      </c>
      <c r="M57" s="323">
        <v>1.9</v>
      </c>
      <c r="N57" s="324">
        <v>-22</v>
      </c>
    </row>
    <row r="58" spans="1:14">
      <c r="A58" s="248"/>
      <c r="B58" s="244"/>
      <c r="C58" s="244"/>
      <c r="D58" s="244"/>
      <c r="E58" s="244"/>
      <c r="F58" s="244"/>
      <c r="G58" s="325"/>
      <c r="H58" s="326" t="s">
        <v>512</v>
      </c>
      <c r="I58" s="327">
        <v>1379266</v>
      </c>
      <c r="J58" s="328">
        <v>26656</v>
      </c>
      <c r="K58" s="329">
        <v>-14.6</v>
      </c>
      <c r="L58" s="330">
        <v>30185</v>
      </c>
      <c r="M58" s="331">
        <v>12.2</v>
      </c>
      <c r="N58" s="332">
        <v>-26.8</v>
      </c>
    </row>
    <row r="59" spans="1:14">
      <c r="A59" s="248"/>
      <c r="B59" s="244"/>
      <c r="C59" s="244"/>
      <c r="D59" s="244"/>
      <c r="E59" s="244"/>
      <c r="F59" s="244"/>
      <c r="G59" s="310" t="s">
        <v>516</v>
      </c>
      <c r="H59" s="311"/>
      <c r="I59" s="319">
        <v>3715422</v>
      </c>
      <c r="J59" s="320">
        <v>72330</v>
      </c>
      <c r="K59" s="321">
        <v>77.2</v>
      </c>
      <c r="L59" s="322">
        <v>69560</v>
      </c>
      <c r="M59" s="323">
        <v>32</v>
      </c>
      <c r="N59" s="324">
        <v>45.2</v>
      </c>
    </row>
    <row r="60" spans="1:14">
      <c r="A60" s="248"/>
      <c r="B60" s="244"/>
      <c r="C60" s="244"/>
      <c r="D60" s="244"/>
      <c r="E60" s="244"/>
      <c r="F60" s="244"/>
      <c r="G60" s="325"/>
      <c r="H60" s="326" t="s">
        <v>512</v>
      </c>
      <c r="I60" s="333">
        <v>2655162</v>
      </c>
      <c r="J60" s="328">
        <v>51689</v>
      </c>
      <c r="K60" s="329">
        <v>93.9</v>
      </c>
      <c r="L60" s="330">
        <v>35305</v>
      </c>
      <c r="M60" s="331">
        <v>17</v>
      </c>
      <c r="N60" s="332">
        <v>76.900000000000006</v>
      </c>
    </row>
    <row r="61" spans="1:14">
      <c r="A61" s="248"/>
      <c r="B61" s="244"/>
      <c r="C61" s="244"/>
      <c r="D61" s="244"/>
      <c r="E61" s="244"/>
      <c r="F61" s="244"/>
      <c r="G61" s="310" t="s">
        <v>517</v>
      </c>
      <c r="H61" s="334"/>
      <c r="I61" s="335">
        <v>2953934</v>
      </c>
      <c r="J61" s="336">
        <v>56419</v>
      </c>
      <c r="K61" s="337">
        <v>8.6999999999999993</v>
      </c>
      <c r="L61" s="338">
        <v>62321</v>
      </c>
      <c r="M61" s="339">
        <v>5.8</v>
      </c>
      <c r="N61" s="324">
        <v>2.9</v>
      </c>
    </row>
    <row r="62" spans="1:14">
      <c r="A62" s="248"/>
      <c r="B62" s="244"/>
      <c r="C62" s="244"/>
      <c r="D62" s="244"/>
      <c r="E62" s="244"/>
      <c r="F62" s="244"/>
      <c r="G62" s="325"/>
      <c r="H62" s="326" t="s">
        <v>512</v>
      </c>
      <c r="I62" s="327">
        <v>1952390</v>
      </c>
      <c r="J62" s="328">
        <v>37293</v>
      </c>
      <c r="K62" s="329">
        <v>37.200000000000003</v>
      </c>
      <c r="L62" s="330">
        <v>33915</v>
      </c>
      <c r="M62" s="331">
        <v>3.5</v>
      </c>
      <c r="N62" s="332">
        <v>33.700000000000003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D37" zoomScale="85" zoomScaleNormal="8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9.2100000000000009</v>
      </c>
      <c r="G47" s="12">
        <v>12.07</v>
      </c>
      <c r="H47" s="12">
        <v>14.49</v>
      </c>
      <c r="I47" s="12">
        <v>16.5</v>
      </c>
      <c r="J47" s="13">
        <v>16.36</v>
      </c>
    </row>
    <row r="48" spans="2:10" ht="57.75" customHeight="1">
      <c r="B48" s="14"/>
      <c r="C48" s="1141" t="s">
        <v>4</v>
      </c>
      <c r="D48" s="1141"/>
      <c r="E48" s="1142"/>
      <c r="F48" s="15">
        <v>3.7</v>
      </c>
      <c r="G48" s="16">
        <v>5.14</v>
      </c>
      <c r="H48" s="16">
        <v>4.43</v>
      </c>
      <c r="I48" s="16">
        <v>8.39</v>
      </c>
      <c r="J48" s="17">
        <v>6.34</v>
      </c>
    </row>
    <row r="49" spans="2:10" ht="57.75" customHeight="1" thickBot="1">
      <c r="B49" s="18"/>
      <c r="C49" s="1143" t="s">
        <v>5</v>
      </c>
      <c r="D49" s="1143"/>
      <c r="E49" s="1144"/>
      <c r="F49" s="19">
        <v>4.46</v>
      </c>
      <c r="G49" s="20">
        <v>6.95</v>
      </c>
      <c r="H49" s="20">
        <v>2.79</v>
      </c>
      <c r="I49" s="20">
        <v>5.83</v>
      </c>
      <c r="J49" s="21" t="s">
        <v>524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525</v>
      </c>
      <c r="D34" s="1151"/>
      <c r="E34" s="1152"/>
      <c r="F34" s="32">
        <v>3.7</v>
      </c>
      <c r="G34" s="33">
        <v>5.14</v>
      </c>
      <c r="H34" s="33">
        <v>4.43</v>
      </c>
      <c r="I34" s="33">
        <v>8.4600000000000009</v>
      </c>
      <c r="J34" s="34">
        <v>6.34</v>
      </c>
      <c r="K34" s="22"/>
      <c r="L34" s="22"/>
      <c r="M34" s="22"/>
      <c r="N34" s="22"/>
      <c r="O34" s="22"/>
      <c r="P34" s="22"/>
    </row>
    <row r="35" spans="1:16" ht="39" customHeight="1">
      <c r="A35" s="22"/>
      <c r="B35" s="35"/>
      <c r="C35" s="1145" t="s">
        <v>526</v>
      </c>
      <c r="D35" s="1146"/>
      <c r="E35" s="1147"/>
      <c r="F35" s="36">
        <v>9.4499999999999993</v>
      </c>
      <c r="G35" s="37">
        <v>8.48</v>
      </c>
      <c r="H35" s="37">
        <v>8.14</v>
      </c>
      <c r="I35" s="37">
        <v>7.51</v>
      </c>
      <c r="J35" s="38">
        <v>4.9400000000000004</v>
      </c>
      <c r="K35" s="22"/>
      <c r="L35" s="22"/>
      <c r="M35" s="22"/>
      <c r="N35" s="22"/>
      <c r="O35" s="22"/>
      <c r="P35" s="22"/>
    </row>
    <row r="36" spans="1:16" ht="39" customHeight="1">
      <c r="A36" s="22"/>
      <c r="B36" s="35"/>
      <c r="C36" s="1145" t="s">
        <v>527</v>
      </c>
      <c r="D36" s="1146"/>
      <c r="E36" s="1147"/>
      <c r="F36" s="36">
        <v>1.66</v>
      </c>
      <c r="G36" s="37">
        <v>0.61</v>
      </c>
      <c r="H36" s="37">
        <v>1.73</v>
      </c>
      <c r="I36" s="37">
        <v>2.58</v>
      </c>
      <c r="J36" s="38">
        <v>3.68</v>
      </c>
      <c r="K36" s="22"/>
      <c r="L36" s="22"/>
      <c r="M36" s="22"/>
      <c r="N36" s="22"/>
      <c r="O36" s="22"/>
      <c r="P36" s="22"/>
    </row>
    <row r="37" spans="1:16" ht="39" customHeight="1">
      <c r="A37" s="22"/>
      <c r="B37" s="35"/>
      <c r="C37" s="1145" t="s">
        <v>528</v>
      </c>
      <c r="D37" s="1146"/>
      <c r="E37" s="1147"/>
      <c r="F37" s="36">
        <v>0.03</v>
      </c>
      <c r="G37" s="37">
        <v>0.41</v>
      </c>
      <c r="H37" s="37">
        <v>0.69</v>
      </c>
      <c r="I37" s="37">
        <v>0.77</v>
      </c>
      <c r="J37" s="38">
        <v>0.62</v>
      </c>
      <c r="K37" s="22"/>
      <c r="L37" s="22"/>
      <c r="M37" s="22"/>
      <c r="N37" s="22"/>
      <c r="O37" s="22"/>
      <c r="P37" s="22"/>
    </row>
    <row r="38" spans="1:16" ht="39" customHeight="1">
      <c r="A38" s="22"/>
      <c r="B38" s="35"/>
      <c r="C38" s="1145" t="s">
        <v>529</v>
      </c>
      <c r="D38" s="1146"/>
      <c r="E38" s="1147"/>
      <c r="F38" s="36">
        <v>0.01</v>
      </c>
      <c r="G38" s="37">
        <v>0</v>
      </c>
      <c r="H38" s="37">
        <v>0.01</v>
      </c>
      <c r="I38" s="37">
        <v>0</v>
      </c>
      <c r="J38" s="38">
        <v>0.01</v>
      </c>
      <c r="K38" s="22"/>
      <c r="L38" s="22"/>
      <c r="M38" s="22"/>
      <c r="N38" s="22"/>
      <c r="O38" s="22"/>
      <c r="P38" s="22"/>
    </row>
    <row r="39" spans="1:16" ht="39" customHeight="1">
      <c r="A39" s="22"/>
      <c r="B39" s="35"/>
      <c r="C39" s="1145" t="s">
        <v>530</v>
      </c>
      <c r="D39" s="1146"/>
      <c r="E39" s="1147"/>
      <c r="F39" s="36">
        <v>0</v>
      </c>
      <c r="G39" s="37">
        <v>0</v>
      </c>
      <c r="H39" s="37">
        <v>0</v>
      </c>
      <c r="I39" s="37">
        <v>0</v>
      </c>
      <c r="J39" s="38">
        <v>0</v>
      </c>
      <c r="K39" s="22"/>
      <c r="L39" s="22"/>
      <c r="M39" s="22"/>
      <c r="N39" s="22"/>
      <c r="O39" s="22"/>
      <c r="P39" s="22"/>
    </row>
    <row r="40" spans="1:16" ht="39" customHeight="1">
      <c r="A40" s="22"/>
      <c r="B40" s="35"/>
      <c r="C40" s="1145" t="s">
        <v>531</v>
      </c>
      <c r="D40" s="1146"/>
      <c r="E40" s="1147"/>
      <c r="F40" s="36">
        <v>0</v>
      </c>
      <c r="G40" s="37">
        <v>0</v>
      </c>
      <c r="H40" s="37">
        <v>0</v>
      </c>
      <c r="I40" s="37">
        <v>0</v>
      </c>
      <c r="J40" s="38">
        <v>0</v>
      </c>
      <c r="K40" s="22"/>
      <c r="L40" s="22"/>
      <c r="M40" s="22"/>
      <c r="N40" s="22"/>
      <c r="O40" s="22"/>
      <c r="P40" s="22"/>
    </row>
    <row r="41" spans="1:16" ht="39" customHeight="1">
      <c r="A41" s="22"/>
      <c r="B41" s="35"/>
      <c r="C41" s="1145" t="s">
        <v>532</v>
      </c>
      <c r="D41" s="1146"/>
      <c r="E41" s="1147"/>
      <c r="F41" s="36">
        <v>0</v>
      </c>
      <c r="G41" s="37">
        <v>0</v>
      </c>
      <c r="H41" s="37">
        <v>0</v>
      </c>
      <c r="I41" s="37">
        <v>0</v>
      </c>
      <c r="J41" s="38">
        <v>0</v>
      </c>
      <c r="K41" s="22"/>
      <c r="L41" s="22"/>
      <c r="M41" s="22"/>
      <c r="N41" s="22"/>
      <c r="O41" s="22"/>
      <c r="P41" s="22"/>
    </row>
    <row r="42" spans="1:16" ht="39" customHeight="1">
      <c r="A42" s="22"/>
      <c r="B42" s="39"/>
      <c r="C42" s="1145" t="s">
        <v>533</v>
      </c>
      <c r="D42" s="1146"/>
      <c r="E42" s="1147"/>
      <c r="F42" s="36" t="s">
        <v>480</v>
      </c>
      <c r="G42" s="37" t="s">
        <v>480</v>
      </c>
      <c r="H42" s="37" t="s">
        <v>480</v>
      </c>
      <c r="I42" s="37" t="s">
        <v>480</v>
      </c>
      <c r="J42" s="38" t="s">
        <v>480</v>
      </c>
      <c r="K42" s="22"/>
      <c r="L42" s="22"/>
      <c r="M42" s="22"/>
      <c r="N42" s="22"/>
      <c r="O42" s="22"/>
      <c r="P42" s="22"/>
    </row>
    <row r="43" spans="1:16" ht="39" customHeight="1" thickBot="1">
      <c r="A43" s="22"/>
      <c r="B43" s="40"/>
      <c r="C43" s="1148" t="s">
        <v>534</v>
      </c>
      <c r="D43" s="1149"/>
      <c r="E43" s="1150"/>
      <c r="F43" s="41">
        <v>0.02</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11</v>
      </c>
      <c r="C45" s="1162"/>
      <c r="D45" s="58"/>
      <c r="E45" s="1167" t="s">
        <v>12</v>
      </c>
      <c r="F45" s="1167"/>
      <c r="G45" s="1167"/>
      <c r="H45" s="1167"/>
      <c r="I45" s="1167"/>
      <c r="J45" s="1168"/>
      <c r="K45" s="59">
        <v>2869</v>
      </c>
      <c r="L45" s="60">
        <v>2728</v>
      </c>
      <c r="M45" s="60">
        <v>2610</v>
      </c>
      <c r="N45" s="60">
        <v>2569</v>
      </c>
      <c r="O45" s="61">
        <v>2539</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898</v>
      </c>
      <c r="L48" s="64">
        <v>863</v>
      </c>
      <c r="M48" s="64">
        <v>859</v>
      </c>
      <c r="N48" s="64">
        <v>878</v>
      </c>
      <c r="O48" s="65">
        <v>896</v>
      </c>
      <c r="P48" s="48"/>
      <c r="Q48" s="48"/>
      <c r="R48" s="48"/>
      <c r="S48" s="48"/>
      <c r="T48" s="48"/>
      <c r="U48" s="48"/>
    </row>
    <row r="49" spans="1:21" ht="30.75" customHeight="1">
      <c r="A49" s="48"/>
      <c r="B49" s="1163"/>
      <c r="C49" s="1164"/>
      <c r="D49" s="62"/>
      <c r="E49" s="1155" t="s">
        <v>16</v>
      </c>
      <c r="F49" s="1155"/>
      <c r="G49" s="1155"/>
      <c r="H49" s="1155"/>
      <c r="I49" s="1155"/>
      <c r="J49" s="1156"/>
      <c r="K49" s="63">
        <v>359</v>
      </c>
      <c r="L49" s="64">
        <v>328</v>
      </c>
      <c r="M49" s="64">
        <v>313</v>
      </c>
      <c r="N49" s="64">
        <v>199</v>
      </c>
      <c r="O49" s="65">
        <v>186</v>
      </c>
      <c r="P49" s="48"/>
      <c r="Q49" s="48"/>
      <c r="R49" s="48"/>
      <c r="S49" s="48"/>
      <c r="T49" s="48"/>
      <c r="U49" s="48"/>
    </row>
    <row r="50" spans="1:21" ht="30.75" customHeight="1">
      <c r="A50" s="48"/>
      <c r="B50" s="1163"/>
      <c r="C50" s="1164"/>
      <c r="D50" s="62"/>
      <c r="E50" s="1155" t="s">
        <v>17</v>
      </c>
      <c r="F50" s="1155"/>
      <c r="G50" s="1155"/>
      <c r="H50" s="1155"/>
      <c r="I50" s="1155"/>
      <c r="J50" s="1156"/>
      <c r="K50" s="63">
        <v>740</v>
      </c>
      <c r="L50" s="64">
        <v>704</v>
      </c>
      <c r="M50" s="64">
        <v>819</v>
      </c>
      <c r="N50" s="64">
        <v>552</v>
      </c>
      <c r="O50" s="65">
        <v>893</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0</v>
      </c>
      <c r="N51" s="64">
        <v>1</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2425</v>
      </c>
      <c r="L52" s="64">
        <v>2344</v>
      </c>
      <c r="M52" s="64">
        <v>2334</v>
      </c>
      <c r="N52" s="64">
        <v>2334</v>
      </c>
      <c r="O52" s="65">
        <v>2310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2441</v>
      </c>
      <c r="L53" s="69">
        <v>2279</v>
      </c>
      <c r="M53" s="69">
        <v>2267</v>
      </c>
      <c r="N53" s="69">
        <v>1865</v>
      </c>
      <c r="O53" s="70">
        <v>2204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2015-04-15T07:10:52Z</cp:lastPrinted>
  <dcterms:created xsi:type="dcterms:W3CDTF">2015-02-17T06:09:31Z</dcterms:created>
  <dcterms:modified xsi:type="dcterms:W3CDTF">2015-04-16T08:11:08Z</dcterms:modified>
  <cp:category/>
</cp:coreProperties>
</file>