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390" yWindow="3165" windowWidth="15480" windowHeight="5910" tabRatio="599" activeTab="1"/>
  </bookViews>
  <sheets>
    <sheet name="第４９表" sheetId="1" r:id="rId1"/>
    <sheet name="第５０表" sheetId="2" r:id="rId2"/>
  </sheets>
  <definedNames>
    <definedName name="_xlnm._FilterDatabase" localSheetId="0" hidden="1">第４９表!$A$5:$J$24</definedName>
    <definedName name="_xlnm.Print_Area" localSheetId="0">第４９表!$A$1:$J$24</definedName>
    <definedName name="_xlnm.Print_Area" localSheetId="1">第５０表!$A$1:$J$24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C22" i="1" l="1"/>
  <c r="G10" i="2"/>
  <c r="C21" i="1"/>
  <c r="D13" i="2"/>
  <c r="D8" i="2" s="1"/>
  <c r="E13" i="2"/>
  <c r="E8" i="2" s="1"/>
  <c r="F13" i="2"/>
  <c r="J13" i="2"/>
  <c r="J17" i="2"/>
  <c r="J8" i="2"/>
  <c r="J20" i="2"/>
  <c r="I13" i="2"/>
  <c r="I17" i="2"/>
  <c r="I8" i="2"/>
  <c r="I20" i="2"/>
  <c r="H13" i="2"/>
  <c r="H17" i="2"/>
  <c r="H20" i="2"/>
  <c r="G9" i="2"/>
  <c r="G11" i="2"/>
  <c r="G12" i="2"/>
  <c r="B12" i="2"/>
  <c r="G14" i="2"/>
  <c r="G13" i="2" s="1"/>
  <c r="G15" i="2"/>
  <c r="G16" i="2"/>
  <c r="G18" i="2"/>
  <c r="G19" i="2"/>
  <c r="G17" i="2" s="1"/>
  <c r="G20" i="2"/>
  <c r="F17" i="2"/>
  <c r="F8" i="2" s="1"/>
  <c r="F20" i="2"/>
  <c r="E17" i="2"/>
  <c r="E20" i="2"/>
  <c r="D17" i="2"/>
  <c r="D20" i="2"/>
  <c r="C9" i="2"/>
  <c r="B9" i="2"/>
  <c r="C10" i="2"/>
  <c r="C11" i="2"/>
  <c r="C12" i="2"/>
  <c r="C14" i="2"/>
  <c r="C15" i="2"/>
  <c r="B15" i="2" s="1"/>
  <c r="C16" i="2"/>
  <c r="B16" i="2"/>
  <c r="C18" i="2"/>
  <c r="C19" i="2"/>
  <c r="C20" i="2"/>
  <c r="B18" i="2"/>
  <c r="B21" i="2"/>
  <c r="B20" i="2"/>
  <c r="B22" i="2"/>
  <c r="J13" i="1"/>
  <c r="J17" i="1"/>
  <c r="J20" i="1"/>
  <c r="I13" i="1"/>
  <c r="I8" i="1"/>
  <c r="I17" i="1"/>
  <c r="I20" i="1"/>
  <c r="H13" i="1"/>
  <c r="H17" i="1"/>
  <c r="H20" i="1"/>
  <c r="G13" i="1"/>
  <c r="G17" i="1"/>
  <c r="G20" i="1"/>
  <c r="F13" i="1"/>
  <c r="F8" i="1"/>
  <c r="F17" i="1"/>
  <c r="F20" i="1"/>
  <c r="E13" i="1"/>
  <c r="E17" i="1"/>
  <c r="E20" i="1"/>
  <c r="D13" i="1"/>
  <c r="D17" i="1"/>
  <c r="D20" i="1"/>
  <c r="C9" i="1"/>
  <c r="C10" i="1"/>
  <c r="B10" i="1"/>
  <c r="C11" i="1"/>
  <c r="B11" i="1" s="1"/>
  <c r="C12" i="1"/>
  <c r="C14" i="1"/>
  <c r="B14" i="1" s="1"/>
  <c r="B13" i="1" s="1"/>
  <c r="C15" i="1"/>
  <c r="B15" i="1"/>
  <c r="C16" i="1"/>
  <c r="C18" i="1"/>
  <c r="B18" i="1" s="1"/>
  <c r="C19" i="1"/>
  <c r="B19" i="1" s="1"/>
  <c r="C20" i="1"/>
  <c r="B9" i="1"/>
  <c r="B12" i="1"/>
  <c r="B16" i="1"/>
  <c r="B21" i="1"/>
  <c r="B22" i="1"/>
  <c r="B20" i="1" s="1"/>
  <c r="B10" i="2"/>
  <c r="H8" i="1"/>
  <c r="G8" i="1"/>
  <c r="E8" i="1"/>
  <c r="D8" i="1"/>
  <c r="H8" i="2" l="1"/>
  <c r="B19" i="2"/>
  <c r="B17" i="2" s="1"/>
  <c r="B14" i="2"/>
  <c r="G8" i="2"/>
  <c r="B11" i="2"/>
  <c r="C17" i="2"/>
  <c r="B13" i="2"/>
  <c r="B8" i="2" s="1"/>
  <c r="C13" i="2"/>
  <c r="C8" i="2" s="1"/>
  <c r="J8" i="1"/>
  <c r="B17" i="1"/>
  <c r="B8" i="1" s="1"/>
  <c r="C17" i="1"/>
  <c r="C13" i="1"/>
  <c r="C8" i="1" l="1"/>
</calcChain>
</file>

<file path=xl/sharedStrings.xml><?xml version="1.0" encoding="utf-8"?>
<sst xmlns="http://schemas.openxmlformats.org/spreadsheetml/2006/main" count="78" uniqueCount="44">
  <si>
    <t>－学校施設調査－</t>
  </si>
  <si>
    <t>４　学校施設調査</t>
  </si>
  <si>
    <t>設置者所有</t>
  </si>
  <si>
    <t>設置者所有建物の構造別(再掲)</t>
  </si>
  <si>
    <t>計</t>
  </si>
  <si>
    <t>校舎</t>
  </si>
  <si>
    <t>寄宿舎</t>
  </si>
  <si>
    <t>借用</t>
  </si>
  <si>
    <t>木造</t>
  </si>
  <si>
    <t>小学校</t>
  </si>
  <si>
    <t>-</t>
  </si>
  <si>
    <t>中学校</t>
  </si>
  <si>
    <t>高等学校</t>
  </si>
  <si>
    <t>幼稚園</t>
  </si>
  <si>
    <t>　学校法人</t>
  </si>
  <si>
    <t>　その他法人</t>
  </si>
  <si>
    <t>　個人</t>
  </si>
  <si>
    <t>専修学校</t>
  </si>
  <si>
    <t>　公立</t>
  </si>
  <si>
    <t>　私立</t>
  </si>
  <si>
    <t>各種学校</t>
  </si>
  <si>
    <t>鉄骨造・     その他</t>
    <phoneticPr fontId="1"/>
  </si>
  <si>
    <t>屋内運動場（講堂    を含む）</t>
    <phoneticPr fontId="1"/>
  </si>
  <si>
    <t>鉄　筋　      コンクリ    ート造</t>
    <phoneticPr fontId="1"/>
  </si>
  <si>
    <t>屋　外　      運動場</t>
    <phoneticPr fontId="1"/>
  </si>
  <si>
    <t>実　習　      実験地</t>
    <phoneticPr fontId="1"/>
  </si>
  <si>
    <t>建物敷地    その他</t>
    <phoneticPr fontId="1"/>
  </si>
  <si>
    <t>注　専修学校及び各種学校以外は私立分のみを計上している。</t>
    <phoneticPr fontId="1"/>
  </si>
  <si>
    <t>　　計を除く校舎、屋内運動場及び寄宿舎別内訳には各種学校を含まない。</t>
    <phoneticPr fontId="1"/>
  </si>
  <si>
    <t>　　計を除く屋外運動場、実習実験地、建物敷地その他別内訳には各種学校を含まない。</t>
    <phoneticPr fontId="1"/>
  </si>
  <si>
    <t>設　置　者　所　有</t>
    <phoneticPr fontId="1"/>
  </si>
  <si>
    <t>借　　　　　用</t>
    <phoneticPr fontId="1"/>
  </si>
  <si>
    <t>区　分</t>
    <phoneticPr fontId="1"/>
  </si>
  <si>
    <t>区　分</t>
    <phoneticPr fontId="1"/>
  </si>
  <si>
    <t>注　専修学校及び各種学校以外の学校は私立分のみを計上している（一時使用・教職員住宅は除く）。</t>
    <rPh sb="2" eb="4">
      <t>センシュウ</t>
    </rPh>
    <rPh sb="15" eb="17">
      <t>ガッコウ</t>
    </rPh>
    <rPh sb="31" eb="33">
      <t>イチジ</t>
    </rPh>
    <rPh sb="33" eb="35">
      <t>シヨウ</t>
    </rPh>
    <rPh sb="36" eb="39">
      <t>キョウショクイン</t>
    </rPh>
    <rPh sb="39" eb="41">
      <t>ジュウタク</t>
    </rPh>
    <rPh sb="42" eb="43">
      <t>ノゾ</t>
    </rPh>
    <phoneticPr fontId="1"/>
  </si>
  <si>
    <t>第４９表　学校建物面積</t>
    <phoneticPr fontId="1"/>
  </si>
  <si>
    <t>第５０表　学校土地面積</t>
    <phoneticPr fontId="1"/>
  </si>
  <si>
    <t>-</t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</si>
  <si>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</si>
  <si>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小学校</t>
    <phoneticPr fontId="1"/>
  </si>
  <si>
    <t>中学校</t>
    <phoneticPr fontId="1"/>
  </si>
  <si>
    <t>高等学校</t>
    <phoneticPr fontId="1"/>
  </si>
  <si>
    <t>幼稚園</t>
    <phoneticPr fontId="1"/>
  </si>
  <si>
    <t>（単位：㎡）</t>
    <rPh sb="1" eb="3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</si>
</sst>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\-"/>
  </numFmts>
  <fonts count="6">
    <font>
      <sz val="10"/>
      <color indexed="8"/>
      <name val="細明朝体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2" fillId="0" borderId="0" xfId="0" quotePrefix="1" applyNumberFormat="1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3" fontId="2" fillId="0" borderId="0" xfId="0" applyNumberFormat="1" applyFont="1" applyFill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0" xfId="0" applyFont="1" applyFill="1" applyAlignment="1">
      <alignment horizontal="right"/>
    </xf>
    <xf numFmtId="0" fontId="2" fillId="0" borderId="10" xfId="0" applyFont="1" applyFill="1" applyBorder="1"/>
    <xf numFmtId="0" fontId="2" fillId="0" borderId="11" xfId="0" applyFont="1" applyFill="1" applyBorder="1" applyAlignment="1">
      <alignment horizontal="centerContinuous"/>
    </xf>
    <xf numFmtId="176" fontId="4" fillId="0" borderId="0" xfId="0" applyNumberFormat="1" applyFont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176" fontId="5" fillId="0" borderId="13" xfId="0" applyNumberFormat="1" applyFont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5" fillId="0" borderId="13" xfId="0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horizontal="right" shrinkToFit="1"/>
    </xf>
    <xf numFmtId="176" fontId="5" fillId="0" borderId="13" xfId="0" applyNumberFormat="1" applyFont="1" applyBorder="1" applyAlignment="1">
      <alignment horizontal="right" shrinkToFit="1"/>
    </xf>
    <xf numFmtId="176" fontId="5" fillId="0" borderId="14" xfId="0" applyNumberFormat="1" applyFont="1" applyFill="1" applyBorder="1" applyAlignment="1">
      <alignment horizontal="right"/>
    </xf>
    <xf numFmtId="176" fontId="5" fillId="0" borderId="14" xfId="0" applyNumberFormat="1" applyFont="1" applyBorder="1" applyAlignment="1">
      <alignment horizontal="right"/>
    </xf>
    <xf numFmtId="176" fontId="5" fillId="0" borderId="14" xfId="0" applyNumberFormat="1" applyFont="1" applyBorder="1" applyAlignment="1">
      <alignment horizontal="right" shrinkToFit="1"/>
    </xf>
    <xf numFmtId="176" fontId="5" fillId="0" borderId="15" xfId="0" applyNumberFormat="1" applyFont="1" applyBorder="1" applyAlignment="1">
      <alignment horizontal="right" shrinkToFit="1"/>
    </xf>
    <xf numFmtId="176" fontId="5" fillId="0" borderId="15" xfId="0" applyNumberFormat="1" applyFont="1" applyFill="1" applyBorder="1" applyAlignment="1">
      <alignment horizontal="right"/>
    </xf>
    <xf numFmtId="176" fontId="5" fillId="0" borderId="16" xfId="0" applyNumberFormat="1" applyFont="1" applyFill="1" applyBorder="1" applyAlignment="1">
      <alignment horizontal="right"/>
    </xf>
    <xf numFmtId="176" fontId="5" fillId="0" borderId="12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2" fillId="0" borderId="0" xfId="0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showGridLines="0" topLeftCell="A4" zoomScale="120" zoomScaleNormal="120" workbookViewId="0">
      <selection activeCell="I28" sqref="I28"/>
    </sheetView>
  </sheetViews>
  <sheetFormatPr defaultColWidth="11" defaultRowHeight="11.25"/>
  <cols>
    <col min="1" max="1" width="12.42578125" style="2" customWidth="1"/>
    <col min="2" max="10" width="9.140625" style="2" customWidth="1"/>
    <col min="11" max="16384" width="11" style="2"/>
  </cols>
  <sheetData>
    <row r="1" spans="1:28" ht="17.100000000000001" customHeight="1">
      <c r="A1" s="1" t="s">
        <v>0</v>
      </c>
    </row>
    <row r="2" spans="1:28" ht="17.100000000000001" customHeight="1"/>
    <row r="3" spans="1:28" s="6" customFormat="1" ht="17.100000000000001" customHeight="1">
      <c r="A3" s="5" t="s">
        <v>1</v>
      </c>
      <c r="B3" s="3"/>
      <c r="C3" s="3"/>
      <c r="D3" s="4"/>
      <c r="E3" s="4"/>
      <c r="F3" s="3"/>
      <c r="G3" s="4"/>
      <c r="H3" s="4"/>
      <c r="I3" s="3"/>
      <c r="J3" s="4"/>
      <c r="K3" s="5"/>
      <c r="M3" s="5"/>
      <c r="O3" s="5"/>
      <c r="Q3" s="5"/>
      <c r="S3" s="5"/>
      <c r="U3" s="5"/>
      <c r="X3" s="5"/>
      <c r="Z3" s="5"/>
      <c r="AB3" s="5"/>
    </row>
    <row r="4" spans="1:28" ht="17.100000000000001" customHeight="1"/>
    <row r="5" spans="1:28" ht="17.100000000000001" customHeight="1">
      <c r="A5" s="2" t="s">
        <v>35</v>
      </c>
      <c r="I5" s="2" t="s">
        <v>43</v>
      </c>
    </row>
    <row r="6" spans="1:28" ht="17.100000000000001" customHeight="1">
      <c r="A6" s="34" t="s">
        <v>32</v>
      </c>
      <c r="B6" s="18"/>
      <c r="C6" s="7" t="s">
        <v>2</v>
      </c>
      <c r="D6" s="8"/>
      <c r="E6" s="8"/>
      <c r="F6" s="19"/>
      <c r="G6" s="18"/>
      <c r="H6" s="7" t="s">
        <v>3</v>
      </c>
      <c r="I6" s="8"/>
      <c r="J6" s="9"/>
    </row>
    <row r="7" spans="1:28" ht="33.75">
      <c r="A7" s="35"/>
      <c r="B7" s="10" t="s">
        <v>4</v>
      </c>
      <c r="C7" s="11" t="s">
        <v>4</v>
      </c>
      <c r="D7" s="11" t="s">
        <v>5</v>
      </c>
      <c r="E7" s="11" t="s">
        <v>22</v>
      </c>
      <c r="F7" s="11" t="s">
        <v>6</v>
      </c>
      <c r="G7" s="10" t="s">
        <v>7</v>
      </c>
      <c r="H7" s="11" t="s">
        <v>8</v>
      </c>
      <c r="I7" s="11" t="s">
        <v>23</v>
      </c>
      <c r="J7" s="12" t="s">
        <v>21</v>
      </c>
    </row>
    <row r="8" spans="1:28" ht="17.100000000000001" customHeight="1">
      <c r="A8" s="13" t="s">
        <v>4</v>
      </c>
      <c r="B8" s="23">
        <f t="shared" ref="B8:J8" si="0">SUM(B9,B10,B11,B12,B13,B17,B20)</f>
        <v>530922</v>
      </c>
      <c r="C8" s="32">
        <f t="shared" si="0"/>
        <v>506587</v>
      </c>
      <c r="D8" s="32">
        <f t="shared" si="0"/>
        <v>401440</v>
      </c>
      <c r="E8" s="32">
        <f t="shared" si="0"/>
        <v>74323</v>
      </c>
      <c r="F8" s="32">
        <f t="shared" si="0"/>
        <v>16662</v>
      </c>
      <c r="G8" s="32">
        <f t="shared" si="0"/>
        <v>24335</v>
      </c>
      <c r="H8" s="32">
        <f t="shared" si="0"/>
        <v>55261</v>
      </c>
      <c r="I8" s="32">
        <f t="shared" si="0"/>
        <v>270334</v>
      </c>
      <c r="J8" s="33">
        <f t="shared" si="0"/>
        <v>180992</v>
      </c>
      <c r="K8" s="14"/>
    </row>
    <row r="9" spans="1:28" ht="17.100000000000001" customHeight="1">
      <c r="A9" s="15" t="s">
        <v>39</v>
      </c>
      <c r="B9" s="23">
        <f>IF(SUM(C9,G9)=0,"-",SUM(C9,G9))</f>
        <v>10972</v>
      </c>
      <c r="C9" s="23">
        <f>IF(SUM(D9:F9)=0,"-",SUM(D9:F9))</f>
        <v>10972</v>
      </c>
      <c r="D9" s="21">
        <v>9987</v>
      </c>
      <c r="E9" s="21">
        <v>985</v>
      </c>
      <c r="F9" s="21">
        <v>0</v>
      </c>
      <c r="G9" s="21">
        <v>0</v>
      </c>
      <c r="H9" s="21">
        <v>948</v>
      </c>
      <c r="I9" s="21">
        <v>9188</v>
      </c>
      <c r="J9" s="22">
        <v>836</v>
      </c>
      <c r="K9" s="14"/>
    </row>
    <row r="10" spans="1:28" ht="17.100000000000001" customHeight="1">
      <c r="A10" s="15" t="s">
        <v>40</v>
      </c>
      <c r="B10" s="23">
        <f>IF(SUM(C10,G10)=0,"-",SUM(C10,G10))</f>
        <v>17012</v>
      </c>
      <c r="C10" s="23">
        <f>IF(SUM(D10:F10)=0,"-",SUM(D10:F10))</f>
        <v>17012</v>
      </c>
      <c r="D10" s="21">
        <v>12373</v>
      </c>
      <c r="E10" s="21">
        <v>3937</v>
      </c>
      <c r="F10" s="21">
        <v>702</v>
      </c>
      <c r="G10" s="21">
        <v>0</v>
      </c>
      <c r="H10" s="21">
        <v>97</v>
      </c>
      <c r="I10" s="21">
        <v>14302</v>
      </c>
      <c r="J10" s="22">
        <v>2613</v>
      </c>
      <c r="K10" s="14"/>
    </row>
    <row r="11" spans="1:28" ht="17.100000000000001" customHeight="1">
      <c r="A11" s="15" t="s">
        <v>41</v>
      </c>
      <c r="B11" s="23">
        <f>IF(SUM(C11,G11)=0,"-",SUM(C11,G11))</f>
        <v>204470</v>
      </c>
      <c r="C11" s="23">
        <f>IF(SUM(D11:F11)=0,"-",SUM(D11:F11))</f>
        <v>203346</v>
      </c>
      <c r="D11" s="21">
        <v>142345</v>
      </c>
      <c r="E11" s="21">
        <v>49583</v>
      </c>
      <c r="F11" s="21">
        <v>11418</v>
      </c>
      <c r="G11" s="21">
        <v>1124</v>
      </c>
      <c r="H11" s="21">
        <v>7555</v>
      </c>
      <c r="I11" s="21">
        <v>155425</v>
      </c>
      <c r="J11" s="22">
        <v>40366</v>
      </c>
      <c r="K11" s="14"/>
    </row>
    <row r="12" spans="1:28" ht="17.100000000000001" customHeight="1">
      <c r="A12" s="15" t="s">
        <v>38</v>
      </c>
      <c r="B12" s="23" t="str">
        <f>IF(SUM(C12,G12)=0,"-",SUM(C12,G12))</f>
        <v>-</v>
      </c>
      <c r="C12" s="23" t="str">
        <f>IF(SUM(D12:F12)=0,"-",SUM(D12:F12))</f>
        <v>-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4">
        <v>0</v>
      </c>
      <c r="K12" s="14"/>
    </row>
    <row r="13" spans="1:28" ht="17.100000000000001" customHeight="1">
      <c r="A13" s="15" t="s">
        <v>42</v>
      </c>
      <c r="B13" s="23">
        <f>SUM(B14:B16)</f>
        <v>150880</v>
      </c>
      <c r="C13" s="23">
        <f t="shared" ref="C13:J13" si="1">SUM(C14:C16)</f>
        <v>148476</v>
      </c>
      <c r="D13" s="23">
        <f t="shared" si="1"/>
        <v>133786</v>
      </c>
      <c r="E13" s="23">
        <f t="shared" si="1"/>
        <v>14500</v>
      </c>
      <c r="F13" s="23">
        <f t="shared" si="1"/>
        <v>190</v>
      </c>
      <c r="G13" s="23">
        <f t="shared" si="1"/>
        <v>2404</v>
      </c>
      <c r="H13" s="23">
        <f t="shared" si="1"/>
        <v>42239</v>
      </c>
      <c r="I13" s="23">
        <f t="shared" si="1"/>
        <v>34125</v>
      </c>
      <c r="J13" s="24">
        <f t="shared" si="1"/>
        <v>72112</v>
      </c>
      <c r="K13" s="14"/>
    </row>
    <row r="14" spans="1:28" ht="17.100000000000001" customHeight="1">
      <c r="A14" s="15" t="s">
        <v>14</v>
      </c>
      <c r="B14" s="23">
        <f>IF(SUM(C14,G14)=0,"-",SUM(C14,G14))</f>
        <v>141569</v>
      </c>
      <c r="C14" s="23">
        <f>IF(SUM(D14:F14)=0,"-",SUM(D14:F14))</f>
        <v>139548</v>
      </c>
      <c r="D14" s="21">
        <v>126682</v>
      </c>
      <c r="E14" s="21">
        <v>12676</v>
      </c>
      <c r="F14" s="21">
        <v>190</v>
      </c>
      <c r="G14" s="21">
        <v>2021</v>
      </c>
      <c r="H14" s="21">
        <v>36682</v>
      </c>
      <c r="I14" s="21">
        <v>33138</v>
      </c>
      <c r="J14" s="22">
        <v>69728</v>
      </c>
      <c r="K14" s="14"/>
    </row>
    <row r="15" spans="1:28" ht="17.100000000000001" customHeight="1">
      <c r="A15" s="15" t="s">
        <v>15</v>
      </c>
      <c r="B15" s="23">
        <f>IF(SUM(C15,G15)=0,"-",SUM(C15,G15))</f>
        <v>5285</v>
      </c>
      <c r="C15" s="23">
        <f>IF(SUM(D15:F15)=0,"-",SUM(D15:F15))</f>
        <v>4902</v>
      </c>
      <c r="D15" s="21">
        <v>4135</v>
      </c>
      <c r="E15" s="21">
        <v>767</v>
      </c>
      <c r="F15" s="21">
        <v>0</v>
      </c>
      <c r="G15" s="21">
        <v>383</v>
      </c>
      <c r="H15" s="21">
        <v>3823</v>
      </c>
      <c r="I15" s="21">
        <v>0</v>
      </c>
      <c r="J15" s="22">
        <v>1079</v>
      </c>
      <c r="K15" s="14"/>
    </row>
    <row r="16" spans="1:28" ht="17.100000000000001" customHeight="1">
      <c r="A16" s="15" t="s">
        <v>16</v>
      </c>
      <c r="B16" s="23">
        <f>IF(SUM(C16,G16)=0,"-",SUM(C16,G16))</f>
        <v>4026</v>
      </c>
      <c r="C16" s="23">
        <f>IF(SUM(D16:F16)=0,"-",SUM(D16:F16))</f>
        <v>4026</v>
      </c>
      <c r="D16" s="21">
        <v>2969</v>
      </c>
      <c r="E16" s="21">
        <v>1057</v>
      </c>
      <c r="F16" s="21">
        <v>0</v>
      </c>
      <c r="G16" s="21">
        <v>0</v>
      </c>
      <c r="H16" s="21">
        <v>1734</v>
      </c>
      <c r="I16" s="21">
        <v>987</v>
      </c>
      <c r="J16" s="22">
        <v>1305</v>
      </c>
      <c r="K16" s="14"/>
    </row>
    <row r="17" spans="1:11" ht="17.100000000000001" customHeight="1">
      <c r="A17" s="15" t="s">
        <v>17</v>
      </c>
      <c r="B17" s="23">
        <f>SUM(B18:B19)</f>
        <v>133274</v>
      </c>
      <c r="C17" s="23">
        <f t="shared" ref="C17:J17" si="2">SUM(C18:C19)</f>
        <v>112619</v>
      </c>
      <c r="D17" s="23">
        <f t="shared" si="2"/>
        <v>102949</v>
      </c>
      <c r="E17" s="23">
        <f t="shared" si="2"/>
        <v>5318</v>
      </c>
      <c r="F17" s="23">
        <f t="shared" si="2"/>
        <v>4352</v>
      </c>
      <c r="G17" s="23">
        <f t="shared" si="2"/>
        <v>20655</v>
      </c>
      <c r="H17" s="23">
        <f t="shared" si="2"/>
        <v>3327</v>
      </c>
      <c r="I17" s="23">
        <f t="shared" si="2"/>
        <v>50428</v>
      </c>
      <c r="J17" s="24">
        <f t="shared" si="2"/>
        <v>58864</v>
      </c>
      <c r="K17" s="14"/>
    </row>
    <row r="18" spans="1:11" ht="17.100000000000001" customHeight="1">
      <c r="A18" s="15" t="s">
        <v>18</v>
      </c>
      <c r="B18" s="23">
        <f>IF(SUM(C18,G18)=0,"-",SUM(C18,G18))</f>
        <v>15032</v>
      </c>
      <c r="C18" s="23">
        <f>IF(SUM(D18:F18)=0,"-",SUM(D18:F18))</f>
        <v>15032</v>
      </c>
      <c r="D18" s="21">
        <v>12498</v>
      </c>
      <c r="E18" s="21">
        <v>2534</v>
      </c>
      <c r="F18" s="21">
        <v>0</v>
      </c>
      <c r="G18" s="21">
        <v>0</v>
      </c>
      <c r="H18" s="21">
        <v>0</v>
      </c>
      <c r="I18" s="21">
        <v>9614</v>
      </c>
      <c r="J18" s="22">
        <v>5418</v>
      </c>
      <c r="K18" s="14"/>
    </row>
    <row r="19" spans="1:11" ht="17.100000000000001" customHeight="1">
      <c r="A19" s="15" t="s">
        <v>19</v>
      </c>
      <c r="B19" s="23">
        <f>IF(SUM(C19,G19)=0,"-",SUM(C19,G19))</f>
        <v>118242</v>
      </c>
      <c r="C19" s="23">
        <f>IF(SUM(D19:F19)=0,"-",SUM(D19:F19))</f>
        <v>97587</v>
      </c>
      <c r="D19" s="21">
        <v>90451</v>
      </c>
      <c r="E19" s="21">
        <v>2784</v>
      </c>
      <c r="F19" s="21">
        <v>4352</v>
      </c>
      <c r="G19" s="21">
        <v>20655</v>
      </c>
      <c r="H19" s="21">
        <v>3327</v>
      </c>
      <c r="I19" s="21">
        <v>40814</v>
      </c>
      <c r="J19" s="22">
        <v>53446</v>
      </c>
      <c r="K19" s="14"/>
    </row>
    <row r="20" spans="1:11" ht="17.100000000000001" customHeight="1">
      <c r="A20" s="15" t="s">
        <v>20</v>
      </c>
      <c r="B20" s="23">
        <f>IF(SUM(B21:B22)=0,"-",SUM(B21:B22))</f>
        <v>14314</v>
      </c>
      <c r="C20" s="23">
        <f t="shared" ref="C20:J20" si="3">IF(SUM(C21:C22)=0,"-",SUM(C21:C22))</f>
        <v>14162</v>
      </c>
      <c r="D20" s="23" t="str">
        <f t="shared" si="3"/>
        <v>-</v>
      </c>
      <c r="E20" s="23" t="str">
        <f t="shared" si="3"/>
        <v>-</v>
      </c>
      <c r="F20" s="23" t="str">
        <f t="shared" si="3"/>
        <v>-</v>
      </c>
      <c r="G20" s="23">
        <f t="shared" si="3"/>
        <v>152</v>
      </c>
      <c r="H20" s="23">
        <f t="shared" si="3"/>
        <v>1095</v>
      </c>
      <c r="I20" s="23">
        <f t="shared" si="3"/>
        <v>6866</v>
      </c>
      <c r="J20" s="24">
        <f t="shared" si="3"/>
        <v>6201</v>
      </c>
      <c r="K20" s="14"/>
    </row>
    <row r="21" spans="1:11" ht="17.100000000000001" customHeight="1">
      <c r="A21" s="15" t="s">
        <v>18</v>
      </c>
      <c r="B21" s="23">
        <f>IF(SUM(C21,G21)=0,"-",SUM(C21,G21))</f>
        <v>1162</v>
      </c>
      <c r="C21" s="23">
        <f>SUM(H21:J21)</f>
        <v>1162</v>
      </c>
      <c r="D21" s="21">
        <v>0</v>
      </c>
      <c r="E21" s="21">
        <v>0</v>
      </c>
      <c r="F21" s="21">
        <v>0</v>
      </c>
      <c r="G21" s="25">
        <v>0</v>
      </c>
      <c r="H21" s="25">
        <v>0</v>
      </c>
      <c r="I21" s="25">
        <v>1162</v>
      </c>
      <c r="J21" s="26">
        <v>0</v>
      </c>
      <c r="K21" s="14"/>
    </row>
    <row r="22" spans="1:11" ht="17.100000000000001" customHeight="1">
      <c r="A22" s="16" t="s">
        <v>19</v>
      </c>
      <c r="B22" s="27">
        <f>IF(SUM(C22,G22)=0,"-",SUM(C22,G22))</f>
        <v>13152</v>
      </c>
      <c r="C22" s="27">
        <f>SUM(H22:J22)</f>
        <v>13000</v>
      </c>
      <c r="D22" s="28">
        <v>0</v>
      </c>
      <c r="E22" s="28">
        <v>0</v>
      </c>
      <c r="F22" s="28">
        <v>0</v>
      </c>
      <c r="G22" s="29">
        <v>152</v>
      </c>
      <c r="H22" s="29">
        <v>1095</v>
      </c>
      <c r="I22" s="29">
        <v>5704</v>
      </c>
      <c r="J22" s="30">
        <v>6201</v>
      </c>
      <c r="K22" s="14"/>
    </row>
    <row r="23" spans="1:11" ht="17.100000000000001" customHeight="1">
      <c r="A23" s="2" t="s">
        <v>34</v>
      </c>
    </row>
    <row r="24" spans="1:11" ht="17.100000000000001" customHeight="1">
      <c r="A24" s="2" t="s">
        <v>28</v>
      </c>
    </row>
    <row r="27" spans="1:11">
      <c r="D27" s="20"/>
      <c r="E27" s="20"/>
      <c r="F27" s="20"/>
      <c r="G27" s="20"/>
      <c r="H27" s="20"/>
      <c r="I27" s="20"/>
      <c r="J27" s="20"/>
      <c r="K27" s="38"/>
    </row>
  </sheetData>
  <dataConsolidate/>
  <mergeCells count="1">
    <mergeCell ref="A6:A7"/>
  </mergeCells>
  <phoneticPr fontId="1"/>
  <printOptions gridLinesSet="0"/>
  <pageMargins left="0.78740157480314965" right="0.78740157480314965" top="1.1811023622047245" bottom="0.98425196850393704" header="0.51181102362204722" footer="0.51181102362204722"/>
  <pageSetup paperSize="9" firstPageNumber="80" orientation="portrait" useFirstPageNumber="1" horizontalDpi="300" verticalDpi="4294967292" r:id="rId1"/>
  <headerFooter alignWithMargins="0">
    <oddFooter>&amp;C&amp;"ＭＳ ゴシック,標準"- &amp;P -</oddFooter>
  </headerFooter>
  <ignoredErrors>
    <ignoredError sqref="C9:C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abSelected="1" zoomScale="120" zoomScaleNormal="120" workbookViewId="0">
      <selection activeCell="H31" sqref="H31"/>
    </sheetView>
  </sheetViews>
  <sheetFormatPr defaultColWidth="11" defaultRowHeight="11.25"/>
  <cols>
    <col min="1" max="1" width="11.85546875" style="2" customWidth="1"/>
    <col min="2" max="3" width="9.42578125" style="2" bestFit="1" customWidth="1"/>
    <col min="4" max="10" width="9.140625" style="2" customWidth="1"/>
    <col min="11" max="16384" width="11" style="2"/>
  </cols>
  <sheetData>
    <row r="1" spans="1:28" ht="17.100000000000001" customHeight="1">
      <c r="A1" s="1"/>
      <c r="J1" s="17" t="s">
        <v>0</v>
      </c>
    </row>
    <row r="2" spans="1:28" ht="17.100000000000001" customHeight="1"/>
    <row r="3" spans="1:28" s="6" customFormat="1" ht="17.100000000000001" customHeight="1">
      <c r="A3" s="3"/>
      <c r="B3" s="3"/>
      <c r="C3" s="3"/>
      <c r="D3" s="4"/>
      <c r="E3" s="4"/>
      <c r="F3" s="3"/>
      <c r="G3" s="4"/>
      <c r="H3" s="4"/>
      <c r="I3" s="3"/>
      <c r="J3" s="4"/>
      <c r="K3" s="5"/>
      <c r="M3" s="5"/>
      <c r="O3" s="5"/>
      <c r="Q3" s="5"/>
      <c r="S3" s="5"/>
      <c r="U3" s="5"/>
      <c r="X3" s="5"/>
      <c r="Z3" s="5"/>
      <c r="AB3" s="5"/>
    </row>
    <row r="4" spans="1:28" ht="17.100000000000001" customHeight="1"/>
    <row r="5" spans="1:28" ht="17.100000000000001" customHeight="1">
      <c r="A5" s="2" t="s">
        <v>36</v>
      </c>
      <c r="I5" s="2" t="s">
        <v>43</v>
      </c>
    </row>
    <row r="6" spans="1:28" ht="17.100000000000001" customHeight="1">
      <c r="A6" s="34" t="s">
        <v>33</v>
      </c>
      <c r="B6" s="36" t="s">
        <v>4</v>
      </c>
      <c r="C6" s="7" t="s">
        <v>30</v>
      </c>
      <c r="D6" s="8"/>
      <c r="E6" s="8"/>
      <c r="F6" s="19"/>
      <c r="G6" s="7" t="s">
        <v>31</v>
      </c>
      <c r="H6" s="8"/>
      <c r="I6" s="8"/>
      <c r="J6" s="9"/>
    </row>
    <row r="7" spans="1:28" ht="33.75" customHeight="1">
      <c r="A7" s="35"/>
      <c r="B7" s="37"/>
      <c r="C7" s="11" t="s">
        <v>4</v>
      </c>
      <c r="D7" s="11" t="s">
        <v>24</v>
      </c>
      <c r="E7" s="11" t="s">
        <v>25</v>
      </c>
      <c r="F7" s="11" t="s">
        <v>26</v>
      </c>
      <c r="G7" s="11" t="s">
        <v>4</v>
      </c>
      <c r="H7" s="11" t="s">
        <v>24</v>
      </c>
      <c r="I7" s="11" t="s">
        <v>25</v>
      </c>
      <c r="J7" s="12" t="s">
        <v>26</v>
      </c>
    </row>
    <row r="8" spans="1:28" ht="17.100000000000001" customHeight="1">
      <c r="A8" s="13" t="s">
        <v>4</v>
      </c>
      <c r="B8" s="23">
        <f t="shared" ref="B8:J8" si="0">SUM(B9,B10,B11,B12,B13,B17,B20)</f>
        <v>1651015</v>
      </c>
      <c r="C8" s="23">
        <f t="shared" si="0"/>
        <v>1203936</v>
      </c>
      <c r="D8" s="23">
        <f t="shared" si="0"/>
        <v>459620</v>
      </c>
      <c r="E8" s="23">
        <f t="shared" si="0"/>
        <v>31623</v>
      </c>
      <c r="F8" s="23">
        <f t="shared" si="0"/>
        <v>674968</v>
      </c>
      <c r="G8" s="23">
        <f t="shared" si="0"/>
        <v>447079</v>
      </c>
      <c r="H8" s="23">
        <f t="shared" si="0"/>
        <v>167618</v>
      </c>
      <c r="I8" s="23">
        <f t="shared" si="0"/>
        <v>1283</v>
      </c>
      <c r="J8" s="33">
        <f t="shared" si="0"/>
        <v>257461</v>
      </c>
    </row>
    <row r="9" spans="1:28" ht="17.100000000000001" customHeight="1">
      <c r="A9" s="15" t="s">
        <v>9</v>
      </c>
      <c r="B9" s="23">
        <f>IF(SUM(C9,G9)=0,"-",SUM(C9,G9))</f>
        <v>23896</v>
      </c>
      <c r="C9" s="23">
        <f>IF(SUM(D9:F9)=0,"-",SUM(D9:F9))</f>
        <v>23896</v>
      </c>
      <c r="D9" s="21">
        <v>14461</v>
      </c>
      <c r="E9" s="21">
        <v>0</v>
      </c>
      <c r="F9" s="21">
        <v>9435</v>
      </c>
      <c r="G9" s="23" t="str">
        <f>IF(SUM(H9:J9)=0,"-",SUM(H9:J9))</f>
        <v>-</v>
      </c>
      <c r="H9" s="23">
        <v>0</v>
      </c>
      <c r="I9" s="23">
        <v>0</v>
      </c>
      <c r="J9" s="24">
        <v>0</v>
      </c>
    </row>
    <row r="10" spans="1:28" ht="17.100000000000001" customHeight="1">
      <c r="A10" s="15" t="s">
        <v>11</v>
      </c>
      <c r="B10" s="23">
        <f>IF(SUM(C10,G10)=0,"-",SUM(C10,G10))</f>
        <v>50074</v>
      </c>
      <c r="C10" s="23">
        <f>IF(SUM(D10:F10)=0,"-",SUM(D10:F10))</f>
        <v>41104</v>
      </c>
      <c r="D10" s="21">
        <v>7635</v>
      </c>
      <c r="E10" s="21">
        <v>0</v>
      </c>
      <c r="F10" s="21">
        <v>33469</v>
      </c>
      <c r="G10" s="23">
        <f>IF(SUM(H10:J10)=0,"-",SUM(H10:J10))</f>
        <v>8970</v>
      </c>
      <c r="H10" s="21">
        <v>0</v>
      </c>
      <c r="I10" s="21">
        <v>0</v>
      </c>
      <c r="J10" s="22">
        <v>8970</v>
      </c>
    </row>
    <row r="11" spans="1:28" ht="17.100000000000001" customHeight="1">
      <c r="A11" s="15" t="s">
        <v>12</v>
      </c>
      <c r="B11" s="23">
        <f>IF(SUM(C11,G11)=0,"-",SUM(C11,G11))</f>
        <v>712179</v>
      </c>
      <c r="C11" s="23">
        <f>IF(SUM(D11:F11)=0,"-",SUM(D11:F11))</f>
        <v>618047</v>
      </c>
      <c r="D11" s="21">
        <v>286870</v>
      </c>
      <c r="E11" s="21">
        <v>15301</v>
      </c>
      <c r="F11" s="21">
        <v>315876</v>
      </c>
      <c r="G11" s="23">
        <f>IF(SUM(H11:J11)=0,"-",SUM(H11:J11))</f>
        <v>94132</v>
      </c>
      <c r="H11" s="21">
        <v>57735</v>
      </c>
      <c r="I11" s="21">
        <v>0</v>
      </c>
      <c r="J11" s="22">
        <v>36397</v>
      </c>
    </row>
    <row r="12" spans="1:28" ht="17.100000000000001" customHeight="1">
      <c r="A12" s="15" t="s">
        <v>38</v>
      </c>
      <c r="B12" s="23" t="str">
        <f>IF(SUM(C12,G12)=0,"-",SUM(C12,G12))</f>
        <v>-</v>
      </c>
      <c r="C12" s="23" t="str">
        <f>IF(SUM(D12:F12)=0,"-",SUM(D12:F12))</f>
        <v>-</v>
      </c>
      <c r="D12" s="23">
        <v>0</v>
      </c>
      <c r="E12" s="23">
        <v>0</v>
      </c>
      <c r="F12" s="23">
        <v>0</v>
      </c>
      <c r="G12" s="23" t="str">
        <f>IF(SUM(H12:J12)=0,"-",SUM(H12:J12))</f>
        <v>-</v>
      </c>
      <c r="H12" s="23">
        <v>0</v>
      </c>
      <c r="I12" s="23">
        <v>0</v>
      </c>
      <c r="J12" s="24">
        <v>0</v>
      </c>
    </row>
    <row r="13" spans="1:28" ht="17.100000000000001" customHeight="1">
      <c r="A13" s="15" t="s">
        <v>13</v>
      </c>
      <c r="B13" s="23">
        <f>SUM(B14:B16)</f>
        <v>565392</v>
      </c>
      <c r="C13" s="23">
        <f t="shared" ref="C13:J13" si="1">SUM(C14:C16)</f>
        <v>341856</v>
      </c>
      <c r="D13" s="23">
        <f t="shared" si="1"/>
        <v>129788</v>
      </c>
      <c r="E13" s="23">
        <f t="shared" si="1"/>
        <v>15352</v>
      </c>
      <c r="F13" s="23">
        <f t="shared" si="1"/>
        <v>196716</v>
      </c>
      <c r="G13" s="23">
        <f t="shared" si="1"/>
        <v>223536</v>
      </c>
      <c r="H13" s="23">
        <f t="shared" si="1"/>
        <v>91204</v>
      </c>
      <c r="I13" s="23">
        <f t="shared" si="1"/>
        <v>1180</v>
      </c>
      <c r="J13" s="24">
        <f t="shared" si="1"/>
        <v>131152</v>
      </c>
    </row>
    <row r="14" spans="1:28" ht="17.100000000000001" customHeight="1">
      <c r="A14" s="15" t="s">
        <v>14</v>
      </c>
      <c r="B14" s="23">
        <f>IF(SUM(C14,G14)=0,"-",SUM(C14,G14))</f>
        <v>530658</v>
      </c>
      <c r="C14" s="23">
        <f>IF(SUM(D14:F14)=0,"-",SUM(D14:F14))</f>
        <v>311130</v>
      </c>
      <c r="D14" s="21">
        <v>113631</v>
      </c>
      <c r="E14" s="21">
        <v>14693</v>
      </c>
      <c r="F14" s="21">
        <v>182806</v>
      </c>
      <c r="G14" s="23">
        <f>IF(SUM(H14:J14)=0,"-",SUM(H14:J14))</f>
        <v>219528</v>
      </c>
      <c r="H14" s="21">
        <v>88138</v>
      </c>
      <c r="I14" s="21">
        <v>1180</v>
      </c>
      <c r="J14" s="22">
        <v>130210</v>
      </c>
    </row>
    <row r="15" spans="1:28" ht="17.100000000000001" customHeight="1">
      <c r="A15" s="15" t="s">
        <v>15</v>
      </c>
      <c r="B15" s="23">
        <f>IF(SUM(C15,G15)=0,"-",SUM(C15,G15))</f>
        <v>22336</v>
      </c>
      <c r="C15" s="23">
        <f>IF(SUM(D15:F15)=0,"-",SUM(D15:F15))</f>
        <v>20931</v>
      </c>
      <c r="D15" s="21">
        <v>10916</v>
      </c>
      <c r="E15" s="21">
        <v>659</v>
      </c>
      <c r="F15" s="21">
        <v>9356</v>
      </c>
      <c r="G15" s="23">
        <f>IF(SUM(H15:J15)=0,"-",SUM(H15:J15))</f>
        <v>1405</v>
      </c>
      <c r="H15" s="21">
        <v>463</v>
      </c>
      <c r="I15" s="21">
        <v>0</v>
      </c>
      <c r="J15" s="22">
        <v>942</v>
      </c>
    </row>
    <row r="16" spans="1:28" ht="17.100000000000001" customHeight="1">
      <c r="A16" s="15" t="s">
        <v>16</v>
      </c>
      <c r="B16" s="23">
        <f>IF(SUM(C16,G16)=0,"-",SUM(C16,G16))</f>
        <v>12398</v>
      </c>
      <c r="C16" s="23">
        <f>IF(SUM(D16:F16)=0,"-",SUM(D16:F16))</f>
        <v>9795</v>
      </c>
      <c r="D16" s="21">
        <v>5241</v>
      </c>
      <c r="E16" s="21">
        <v>0</v>
      </c>
      <c r="F16" s="21">
        <v>4554</v>
      </c>
      <c r="G16" s="23">
        <f>IF(SUM(H16:J16)=0,"-",SUM(H16:J16))</f>
        <v>2603</v>
      </c>
      <c r="H16" s="21">
        <v>2603</v>
      </c>
      <c r="I16" s="21">
        <v>0</v>
      </c>
      <c r="J16" s="22">
        <v>0</v>
      </c>
    </row>
    <row r="17" spans="1:10" ht="17.100000000000001" customHeight="1">
      <c r="A17" s="15" t="s">
        <v>17</v>
      </c>
      <c r="B17" s="23">
        <f>SUM(B18:B19)</f>
        <v>241032</v>
      </c>
      <c r="C17" s="23">
        <f t="shared" ref="C17:J17" si="2">SUM(C18:C19)</f>
        <v>141308</v>
      </c>
      <c r="D17" s="23">
        <f t="shared" si="2"/>
        <v>20866</v>
      </c>
      <c r="E17" s="23">
        <f t="shared" si="2"/>
        <v>970</v>
      </c>
      <c r="F17" s="23">
        <f t="shared" si="2"/>
        <v>119472</v>
      </c>
      <c r="G17" s="23">
        <f t="shared" si="2"/>
        <v>99724</v>
      </c>
      <c r="H17" s="23">
        <f t="shared" si="2"/>
        <v>18679</v>
      </c>
      <c r="I17" s="23">
        <f t="shared" si="2"/>
        <v>103</v>
      </c>
      <c r="J17" s="24">
        <f t="shared" si="2"/>
        <v>80942</v>
      </c>
    </row>
    <row r="18" spans="1:10" ht="17.100000000000001" customHeight="1">
      <c r="A18" s="15" t="s">
        <v>18</v>
      </c>
      <c r="B18" s="23">
        <f>IF(SUM(C18,G18)=0,"-",SUM(C18,G18))</f>
        <v>61275</v>
      </c>
      <c r="C18" s="23">
        <f>IF(SUM(D18:F18)=0,"-",SUM(D18:F18))</f>
        <v>43433</v>
      </c>
      <c r="D18" s="21">
        <v>0</v>
      </c>
      <c r="E18" s="21">
        <v>0</v>
      </c>
      <c r="F18" s="21">
        <v>43433</v>
      </c>
      <c r="G18" s="23">
        <f>IF(SUM(H18:J18)=0,"-",SUM(H18:J18))</f>
        <v>17842</v>
      </c>
      <c r="H18" s="21">
        <v>0</v>
      </c>
      <c r="I18" s="21">
        <v>0</v>
      </c>
      <c r="J18" s="22">
        <v>17842</v>
      </c>
    </row>
    <row r="19" spans="1:10" ht="17.100000000000001" customHeight="1">
      <c r="A19" s="15" t="s">
        <v>19</v>
      </c>
      <c r="B19" s="23">
        <f>IF(SUM(C19,G19)=0,"-",SUM(C19,G19))</f>
        <v>179757</v>
      </c>
      <c r="C19" s="23">
        <f>IF(SUM(D19:F19)=0,"-",SUM(D19:F19))</f>
        <v>97875</v>
      </c>
      <c r="D19" s="21">
        <v>20866</v>
      </c>
      <c r="E19" s="21">
        <v>970</v>
      </c>
      <c r="F19" s="21">
        <v>76039</v>
      </c>
      <c r="G19" s="23">
        <f>IF(SUM(H19:J19)=0,"-",SUM(H19:J19))</f>
        <v>81882</v>
      </c>
      <c r="H19" s="21">
        <v>18679</v>
      </c>
      <c r="I19" s="21">
        <v>103</v>
      </c>
      <c r="J19" s="22">
        <v>63100</v>
      </c>
    </row>
    <row r="20" spans="1:10" ht="17.100000000000001" customHeight="1">
      <c r="A20" s="15" t="s">
        <v>20</v>
      </c>
      <c r="B20" s="23">
        <f>IF(SUM(B21:B22)=0,"-",SUM(B21:B22))</f>
        <v>58442</v>
      </c>
      <c r="C20" s="23">
        <f t="shared" ref="C20:J20" si="3">IF(SUM(C21:C22)=0,"-",SUM(C21:C22))</f>
        <v>37725</v>
      </c>
      <c r="D20" s="23" t="str">
        <f t="shared" si="3"/>
        <v>-</v>
      </c>
      <c r="E20" s="23" t="str">
        <f t="shared" si="3"/>
        <v>-</v>
      </c>
      <c r="F20" s="23" t="str">
        <f t="shared" si="3"/>
        <v>-</v>
      </c>
      <c r="G20" s="23">
        <f t="shared" si="3"/>
        <v>20717</v>
      </c>
      <c r="H20" s="23" t="str">
        <f t="shared" si="3"/>
        <v>-</v>
      </c>
      <c r="I20" s="23" t="str">
        <f t="shared" si="3"/>
        <v>-</v>
      </c>
      <c r="J20" s="24" t="str">
        <f t="shared" si="3"/>
        <v>-</v>
      </c>
    </row>
    <row r="21" spans="1:10" ht="17.100000000000001" customHeight="1">
      <c r="A21" s="15" t="s">
        <v>18</v>
      </c>
      <c r="B21" s="23">
        <f>IF(SUM(C21,G21)=0,"-",SUM(C21,G21))</f>
        <v>500</v>
      </c>
      <c r="C21" s="23" t="s">
        <v>37</v>
      </c>
      <c r="D21" s="23" t="s">
        <v>10</v>
      </c>
      <c r="E21" s="23" t="s">
        <v>10</v>
      </c>
      <c r="F21" s="23" t="s">
        <v>10</v>
      </c>
      <c r="G21" s="23">
        <v>500</v>
      </c>
      <c r="H21" s="23" t="s">
        <v>10</v>
      </c>
      <c r="I21" s="23" t="s">
        <v>10</v>
      </c>
      <c r="J21" s="24" t="s">
        <v>10</v>
      </c>
    </row>
    <row r="22" spans="1:10" ht="17.100000000000001" customHeight="1">
      <c r="A22" s="16" t="s">
        <v>19</v>
      </c>
      <c r="B22" s="27">
        <f>IF(SUM(C22,G22)=0,"-",SUM(C22,G22))</f>
        <v>57942</v>
      </c>
      <c r="C22" s="29">
        <v>37725</v>
      </c>
      <c r="D22" s="27" t="s">
        <v>10</v>
      </c>
      <c r="E22" s="27" t="s">
        <v>10</v>
      </c>
      <c r="F22" s="27" t="s">
        <v>10</v>
      </c>
      <c r="G22" s="27">
        <v>20217</v>
      </c>
      <c r="H22" s="27" t="s">
        <v>10</v>
      </c>
      <c r="I22" s="27" t="s">
        <v>10</v>
      </c>
      <c r="J22" s="31" t="s">
        <v>10</v>
      </c>
    </row>
    <row r="23" spans="1:10" ht="17.100000000000001" customHeight="1">
      <c r="A23" s="2" t="s">
        <v>27</v>
      </c>
    </row>
    <row r="24" spans="1:10" ht="17.100000000000001" customHeight="1">
      <c r="A24" s="2" t="s">
        <v>29</v>
      </c>
    </row>
  </sheetData>
  <mergeCells count="2">
    <mergeCell ref="A6:A7"/>
    <mergeCell ref="B6:B7"/>
  </mergeCells>
  <phoneticPr fontId="1"/>
  <printOptions gridLinesSet="0"/>
  <pageMargins left="1.1299999999999999" right="0.37" top="0.78740157480314965" bottom="0.98425196850393704" header="0.51181102362204722" footer="0.51181102362204722"/>
  <pageSetup paperSize="9" firstPageNumber="81" orientation="portrait" useFirstPageNumber="1" verticalDpi="4294967292" r:id="rId1"/>
  <headerFooter alignWithMargins="0">
    <oddFooter>&amp;C&amp;"ＭＳ ゴシック,標準"-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第４９表</vt:lpstr>
      <vt:lpstr>第５０表</vt:lpstr>
      <vt:lpstr>第４９表!Print_Area</vt:lpstr>
      <vt:lpstr>第５０表!Print_Area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2015-01-26T00:43:17Z</cp:lastPrinted>
  <dcterms:created xsi:type="dcterms:W3CDTF">2015-01-14T01:32:37Z</dcterms:created>
  <dcterms:modified xsi:type="dcterms:W3CDTF">2015-02-19T06:45:36Z</dcterms:modified>
</cp:coreProperties>
</file>