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0" yWindow="240" windowWidth="15180" windowHeight="3690" activeTab="2"/>
  </bookViews>
  <sheets>
    <sheet name="第３７表" sheetId="2" r:id="rId1"/>
    <sheet name="第３８表" sheetId="4" r:id="rId2"/>
    <sheet name="第３９表" sheetId="5" r:id="rId3"/>
    <sheet name="第40表" sheetId="3" r:id="rId4"/>
  </sheets>
  <definedNames>
    <definedName name="_xlnm.Print_Area" localSheetId="0">第３７表!$A$5:$G$17</definedName>
    <definedName name="_xlnm.Print_Area" localSheetId="3">第40表!$A$1:$Q$66</definedName>
  </definedNames>
  <calcPr calcId="145621"/>
</workbook>
</file>

<file path=xl/calcChain.xml><?xml version="1.0" encoding="utf-8"?>
<calcChain xmlns="http://schemas.openxmlformats.org/spreadsheetml/2006/main">
  <c r="M12" i="5" l="1"/>
  <c r="H12" i="5"/>
  <c r="H10" i="5" s="1"/>
  <c r="G12" i="5"/>
  <c r="F12" i="5"/>
  <c r="E12" i="5"/>
  <c r="D12" i="5"/>
  <c r="D10" i="5" s="1"/>
  <c r="C12" i="5"/>
  <c r="M11" i="5"/>
  <c r="H11" i="5"/>
  <c r="G11" i="5"/>
  <c r="G10" i="5" s="1"/>
  <c r="F11" i="5"/>
  <c r="C11" i="5" s="1"/>
  <c r="C10" i="5" s="1"/>
  <c r="E11" i="5"/>
  <c r="D11" i="5"/>
  <c r="Q10" i="5"/>
  <c r="P10" i="5"/>
  <c r="O10" i="5"/>
  <c r="N10" i="5"/>
  <c r="M10" i="5"/>
  <c r="L10" i="5"/>
  <c r="K10" i="5"/>
  <c r="J10" i="5"/>
  <c r="I10" i="5"/>
  <c r="E10" i="5"/>
  <c r="M9" i="5"/>
  <c r="M7" i="5" s="1"/>
  <c r="M6" i="5" s="1"/>
  <c r="H9" i="5"/>
  <c r="G9" i="5"/>
  <c r="F9" i="5"/>
  <c r="E9" i="5"/>
  <c r="E7" i="5" s="1"/>
  <c r="E6" i="5" s="1"/>
  <c r="D9" i="5"/>
  <c r="C9" i="5" s="1"/>
  <c r="M8" i="5"/>
  <c r="H8" i="5"/>
  <c r="H7" i="5" s="1"/>
  <c r="H6" i="5" s="1"/>
  <c r="G8" i="5"/>
  <c r="G7" i="5" s="1"/>
  <c r="G6" i="5" s="1"/>
  <c r="F8" i="5"/>
  <c r="E8" i="5"/>
  <c r="D8" i="5"/>
  <c r="D7" i="5" s="1"/>
  <c r="D6" i="5" s="1"/>
  <c r="C8" i="5"/>
  <c r="C7" i="5" s="1"/>
  <c r="C6" i="5" s="1"/>
  <c r="Q7" i="5"/>
  <c r="P7" i="5"/>
  <c r="O7" i="5"/>
  <c r="O6" i="5" s="1"/>
  <c r="N7" i="5"/>
  <c r="N6" i="5" s="1"/>
  <c r="L7" i="5"/>
  <c r="K7" i="5"/>
  <c r="K6" i="5" s="1"/>
  <c r="J7" i="5"/>
  <c r="J6" i="5" s="1"/>
  <c r="I7" i="5"/>
  <c r="F7" i="5"/>
  <c r="Q6" i="5"/>
  <c r="P6" i="5"/>
  <c r="L6" i="5"/>
  <c r="I6" i="5"/>
  <c r="L13" i="4"/>
  <c r="I13" i="4"/>
  <c r="F13" i="4"/>
  <c r="E13" i="4"/>
  <c r="D13" i="4"/>
  <c r="C13" i="4"/>
  <c r="L12" i="4"/>
  <c r="I12" i="4"/>
  <c r="F12" i="4"/>
  <c r="E12" i="4"/>
  <c r="C12" i="4" s="1"/>
  <c r="D12" i="4"/>
  <c r="L11" i="4"/>
  <c r="I11" i="4"/>
  <c r="F11" i="4"/>
  <c r="E11" i="4"/>
  <c r="D11" i="4"/>
  <c r="C11" i="4"/>
  <c r="L10" i="4"/>
  <c r="I10" i="4"/>
  <c r="F10" i="4"/>
  <c r="E10" i="4"/>
  <c r="C10" i="4" s="1"/>
  <c r="D10" i="4"/>
  <c r="L9" i="4"/>
  <c r="L7" i="4" s="1"/>
  <c r="L5" i="4" s="1"/>
  <c r="I9" i="4"/>
  <c r="F9" i="4"/>
  <c r="E9" i="4"/>
  <c r="D9" i="4"/>
  <c r="C9" i="4"/>
  <c r="L8" i="4"/>
  <c r="I8" i="4"/>
  <c r="F8" i="4"/>
  <c r="E8" i="4"/>
  <c r="C8" i="4" s="1"/>
  <c r="D8" i="4"/>
  <c r="N7" i="4"/>
  <c r="M7" i="4"/>
  <c r="K7" i="4"/>
  <c r="J7" i="4"/>
  <c r="I7" i="4"/>
  <c r="H7" i="4"/>
  <c r="G7" i="4"/>
  <c r="F7" i="4"/>
  <c r="E7" i="4"/>
  <c r="D7" i="4"/>
  <c r="L6" i="4"/>
  <c r="I6" i="4"/>
  <c r="I5" i="4" s="1"/>
  <c r="F6" i="4"/>
  <c r="E6" i="4"/>
  <c r="D6" i="4"/>
  <c r="C6" i="4"/>
  <c r="N5" i="4"/>
  <c r="M5" i="4"/>
  <c r="K5" i="4"/>
  <c r="J5" i="4"/>
  <c r="H5" i="4"/>
  <c r="G5" i="4"/>
  <c r="F5" i="4"/>
  <c r="E5" i="4"/>
  <c r="D5" i="4"/>
  <c r="F10" i="5" l="1"/>
  <c r="F6" i="5" s="1"/>
  <c r="C7" i="4"/>
  <c r="C5" i="4" s="1"/>
  <c r="O61" i="3"/>
  <c r="L61" i="3"/>
  <c r="F61" i="3"/>
  <c r="D54" i="3"/>
  <c r="E54" i="3"/>
  <c r="G54" i="3"/>
  <c r="H54" i="3"/>
  <c r="I54" i="3"/>
  <c r="J54" i="3"/>
  <c r="K54" i="3"/>
  <c r="M54" i="3"/>
  <c r="N54" i="3"/>
  <c r="P54" i="3"/>
  <c r="Q54" i="3"/>
  <c r="F55" i="3"/>
  <c r="L55" i="3"/>
  <c r="O55" i="3"/>
  <c r="F56" i="3"/>
  <c r="L56" i="3"/>
  <c r="O56" i="3"/>
  <c r="F57" i="3"/>
  <c r="L57" i="3"/>
  <c r="O57" i="3"/>
  <c r="F58" i="3"/>
  <c r="L58" i="3"/>
  <c r="O58" i="3"/>
  <c r="F59" i="3"/>
  <c r="L59" i="3"/>
  <c r="O59" i="3"/>
  <c r="F60" i="3"/>
  <c r="L60" i="3"/>
  <c r="O60" i="3"/>
  <c r="F63" i="3"/>
  <c r="L63" i="3"/>
  <c r="O63" i="3"/>
  <c r="F64" i="3"/>
  <c r="L64" i="3"/>
  <c r="O64" i="3"/>
  <c r="F62" i="3"/>
  <c r="L62" i="3"/>
  <c r="L54" i="3" s="1"/>
  <c r="O62" i="3"/>
  <c r="O23" i="3"/>
  <c r="L23" i="3"/>
  <c r="F23" i="3"/>
  <c r="D10" i="2"/>
  <c r="F15" i="3"/>
  <c r="L15" i="3"/>
  <c r="O15" i="3"/>
  <c r="N39" i="3"/>
  <c r="M39" i="3"/>
  <c r="K39" i="3"/>
  <c r="J39" i="3"/>
  <c r="I39" i="3"/>
  <c r="H39" i="3"/>
  <c r="G39" i="3"/>
  <c r="E39" i="3"/>
  <c r="D39" i="3"/>
  <c r="O22" i="3"/>
  <c r="L22" i="3"/>
  <c r="F22" i="3"/>
  <c r="Q12" i="3"/>
  <c r="Q10" i="3" s="1"/>
  <c r="P12" i="3"/>
  <c r="G12" i="3"/>
  <c r="G10" i="3" s="1"/>
  <c r="F13" i="3"/>
  <c r="F14" i="3"/>
  <c r="F16" i="3"/>
  <c r="F17" i="3"/>
  <c r="M12" i="3"/>
  <c r="M10" i="3"/>
  <c r="N12" i="3"/>
  <c r="N10" i="3"/>
  <c r="J12" i="3"/>
  <c r="J10" i="3" s="1"/>
  <c r="O40" i="3"/>
  <c r="O41" i="3"/>
  <c r="Q39" i="3"/>
  <c r="P39" i="3"/>
  <c r="Q18" i="3"/>
  <c r="O17" i="3"/>
  <c r="L17" i="3"/>
  <c r="L13" i="3"/>
  <c r="L14" i="3"/>
  <c r="L19" i="3"/>
  <c r="L20" i="3"/>
  <c r="L21" i="3"/>
  <c r="L24" i="3"/>
  <c r="L26" i="3"/>
  <c r="L27" i="3"/>
  <c r="L28" i="3"/>
  <c r="L29" i="3"/>
  <c r="L30" i="3"/>
  <c r="L31" i="3"/>
  <c r="L32" i="3"/>
  <c r="L33" i="3"/>
  <c r="L35" i="3"/>
  <c r="L36" i="3"/>
  <c r="L37" i="3"/>
  <c r="L38" i="3"/>
  <c r="L41" i="3"/>
  <c r="L39" i="3"/>
  <c r="L43" i="3"/>
  <c r="L44" i="3"/>
  <c r="L45" i="3"/>
  <c r="L46" i="3"/>
  <c r="L47" i="3"/>
  <c r="L48" i="3"/>
  <c r="L49" i="3"/>
  <c r="L51" i="3"/>
  <c r="L50" i="3" s="1"/>
  <c r="L52" i="3"/>
  <c r="L53" i="3"/>
  <c r="K12" i="3"/>
  <c r="K10" i="3"/>
  <c r="I12" i="3"/>
  <c r="I10" i="3" s="1"/>
  <c r="H12" i="3"/>
  <c r="H10" i="3" s="1"/>
  <c r="D18" i="3"/>
  <c r="E12" i="3"/>
  <c r="D12" i="3"/>
  <c r="D10" i="3"/>
  <c r="L16" i="3"/>
  <c r="K50" i="3"/>
  <c r="K34" i="3"/>
  <c r="Q25" i="3"/>
  <c r="Q34" i="3"/>
  <c r="Q42" i="3"/>
  <c r="Q50" i="3"/>
  <c r="P18" i="3"/>
  <c r="P25" i="3"/>
  <c r="P34" i="3"/>
  <c r="P42" i="3"/>
  <c r="P50" i="3"/>
  <c r="O19" i="3"/>
  <c r="O20" i="3"/>
  <c r="O21" i="3"/>
  <c r="O24" i="3"/>
  <c r="O26" i="3"/>
  <c r="O27" i="3"/>
  <c r="O28" i="3"/>
  <c r="O29" i="3"/>
  <c r="O30" i="3"/>
  <c r="O31" i="3"/>
  <c r="O32" i="3"/>
  <c r="O33" i="3"/>
  <c r="O35" i="3"/>
  <c r="O36" i="3"/>
  <c r="O37" i="3"/>
  <c r="O38" i="3"/>
  <c r="O43" i="3"/>
  <c r="O44" i="3"/>
  <c r="O45" i="3"/>
  <c r="O46" i="3"/>
  <c r="O47" i="3"/>
  <c r="O48" i="3"/>
  <c r="O49" i="3"/>
  <c r="O51" i="3"/>
  <c r="O52" i="3"/>
  <c r="O53" i="3"/>
  <c r="N18" i="3"/>
  <c r="N25" i="3"/>
  <c r="N34" i="3"/>
  <c r="N42" i="3"/>
  <c r="N50" i="3"/>
  <c r="M18" i="3"/>
  <c r="M25" i="3"/>
  <c r="M34" i="3"/>
  <c r="M42" i="3"/>
  <c r="M50" i="3"/>
  <c r="L40" i="3"/>
  <c r="K18" i="3"/>
  <c r="K25" i="3"/>
  <c r="K42" i="3"/>
  <c r="J18" i="3"/>
  <c r="J25" i="3"/>
  <c r="J34" i="3"/>
  <c r="J42" i="3"/>
  <c r="J50" i="3"/>
  <c r="I18" i="3"/>
  <c r="I25" i="3"/>
  <c r="I34" i="3"/>
  <c r="I42" i="3"/>
  <c r="I50" i="3"/>
  <c r="H18" i="3"/>
  <c r="H25" i="3"/>
  <c r="H34" i="3"/>
  <c r="H42" i="3"/>
  <c r="H50" i="3"/>
  <c r="G18" i="3"/>
  <c r="G25" i="3"/>
  <c r="G34" i="3"/>
  <c r="G42" i="3"/>
  <c r="G50" i="3"/>
  <c r="F40" i="3"/>
  <c r="F41" i="3"/>
  <c r="F39" i="3" s="1"/>
  <c r="F24" i="3"/>
  <c r="F19" i="3"/>
  <c r="F18" i="3" s="1"/>
  <c r="F20" i="3"/>
  <c r="F21" i="3"/>
  <c r="F26" i="3"/>
  <c r="F27" i="3"/>
  <c r="F28" i="3"/>
  <c r="F29" i="3"/>
  <c r="F30" i="3"/>
  <c r="F31" i="3"/>
  <c r="F25" i="3" s="1"/>
  <c r="F32" i="3"/>
  <c r="F33" i="3"/>
  <c r="F35" i="3"/>
  <c r="F36" i="3"/>
  <c r="F37" i="3"/>
  <c r="F38" i="3"/>
  <c r="F43" i="3"/>
  <c r="F44" i="3"/>
  <c r="F45" i="3"/>
  <c r="F46" i="3"/>
  <c r="F47" i="3"/>
  <c r="F42" i="3" s="1"/>
  <c r="F48" i="3"/>
  <c r="F49" i="3"/>
  <c r="F51" i="3"/>
  <c r="F52" i="3"/>
  <c r="F53" i="3"/>
  <c r="E18" i="3"/>
  <c r="E25" i="3"/>
  <c r="E34" i="3"/>
  <c r="E42" i="3"/>
  <c r="E50" i="3"/>
  <c r="O13" i="3"/>
  <c r="O14" i="3"/>
  <c r="O16" i="3"/>
  <c r="E10" i="3"/>
  <c r="D25" i="3"/>
  <c r="D34" i="3"/>
  <c r="D42" i="3"/>
  <c r="D50" i="3"/>
  <c r="G11" i="2"/>
  <c r="G9" i="2"/>
  <c r="F11" i="2"/>
  <c r="F9" i="2" s="1"/>
  <c r="E11" i="2"/>
  <c r="E9" i="2"/>
  <c r="D12" i="2"/>
  <c r="D13" i="2"/>
  <c r="D14" i="2"/>
  <c r="D15" i="2"/>
  <c r="D16" i="2"/>
  <c r="D17" i="2"/>
  <c r="D11" i="2" s="1"/>
  <c r="D9" i="2" s="1"/>
  <c r="C11" i="2"/>
  <c r="C9" i="2"/>
  <c r="P10" i="3"/>
  <c r="O39" i="3"/>
  <c r="L12" i="3"/>
  <c r="L10" i="3" s="1"/>
  <c r="I11" i="3"/>
  <c r="O54" i="3" l="1"/>
  <c r="O50" i="3"/>
  <c r="O42" i="3"/>
  <c r="O34" i="3"/>
  <c r="Q11" i="3"/>
  <c r="Q9" i="3" s="1"/>
  <c r="O25" i="3"/>
  <c r="P11" i="3"/>
  <c r="P9" i="3" s="1"/>
  <c r="O18" i="3"/>
  <c r="O12" i="3"/>
  <c r="O10" i="3" s="1"/>
  <c r="L42" i="3"/>
  <c r="N11" i="3"/>
  <c r="N9" i="3" s="1"/>
  <c r="L34" i="3"/>
  <c r="L25" i="3"/>
  <c r="M11" i="3"/>
  <c r="M9" i="3" s="1"/>
  <c r="L18" i="3"/>
  <c r="J11" i="3"/>
  <c r="J9" i="3" s="1"/>
  <c r="K11" i="3"/>
  <c r="K9" i="3" s="1"/>
  <c r="I9" i="3"/>
  <c r="F50" i="3"/>
  <c r="F54" i="3"/>
  <c r="F34" i="3"/>
  <c r="H11" i="3"/>
  <c r="H9" i="3" s="1"/>
  <c r="G11" i="3"/>
  <c r="G9" i="3" s="1"/>
  <c r="F12" i="3"/>
  <c r="F10" i="3" s="1"/>
  <c r="E11" i="3"/>
  <c r="E9" i="3" s="1"/>
  <c r="D11" i="3"/>
  <c r="D9" i="3" s="1"/>
  <c r="O11" i="3" l="1"/>
  <c r="O9" i="3" s="1"/>
  <c r="L11" i="3"/>
  <c r="L9" i="3" s="1"/>
  <c r="F11" i="3"/>
  <c r="F9" i="3" s="1"/>
</calcChain>
</file>

<file path=xl/sharedStrings.xml><?xml version="1.0" encoding="utf-8"?>
<sst xmlns="http://schemas.openxmlformats.org/spreadsheetml/2006/main" count="227" uniqueCount="126">
  <si>
    <t>－専修学校－</t>
  </si>
  <si>
    <t>区分</t>
  </si>
  <si>
    <t>学校数</t>
  </si>
  <si>
    <t>学科数（生徒のいる学科）</t>
  </si>
  <si>
    <t>計</t>
  </si>
  <si>
    <t>高等課程</t>
  </si>
  <si>
    <t>専門課程</t>
  </si>
  <si>
    <t>一般課程</t>
  </si>
  <si>
    <t>-</t>
  </si>
  <si>
    <t>学校法人立</t>
  </si>
  <si>
    <t>私</t>
  </si>
  <si>
    <t>準学校法人立</t>
  </si>
  <si>
    <t>財団法人立</t>
  </si>
  <si>
    <t>立</t>
  </si>
  <si>
    <t>社団法人立</t>
  </si>
  <si>
    <t>その他の法人立</t>
  </si>
  <si>
    <t>個人立</t>
  </si>
  <si>
    <t>私　　　立</t>
  </si>
  <si>
    <t>男</t>
  </si>
  <si>
    <t>女</t>
  </si>
  <si>
    <t>公　立</t>
  </si>
  <si>
    <t>私　立</t>
  </si>
  <si>
    <t>教員数</t>
  </si>
  <si>
    <t>職員数</t>
  </si>
  <si>
    <t>(本務者のみ)</t>
  </si>
  <si>
    <t>本</t>
  </si>
  <si>
    <t>務</t>
  </si>
  <si>
    <t>者</t>
  </si>
  <si>
    <t>兼</t>
  </si>
  <si>
    <t>学科別</t>
  </si>
  <si>
    <t>生徒数</t>
  </si>
  <si>
    <t>入　　　　学　　　　状　　　　況</t>
  </si>
  <si>
    <t>学科数</t>
  </si>
  <si>
    <t>入　　学　　定　　員</t>
  </si>
  <si>
    <t>春期の</t>
  </si>
  <si>
    <t>春期の入学者数 (5月1日</t>
  </si>
  <si>
    <t>（延）</t>
  </si>
  <si>
    <t>計のうち</t>
  </si>
  <si>
    <t>入学</t>
  </si>
  <si>
    <t>までに退学した者を除く)</t>
  </si>
  <si>
    <t>春期(再掲)</t>
  </si>
  <si>
    <t>志願者数</t>
  </si>
  <si>
    <t>公　　　立</t>
  </si>
  <si>
    <t>准看護</t>
  </si>
  <si>
    <t>看護</t>
  </si>
  <si>
    <t>歯科衛生</t>
  </si>
  <si>
    <t>歯科技工</t>
  </si>
  <si>
    <t>臨床検査</t>
  </si>
  <si>
    <t>その他</t>
  </si>
  <si>
    <t>家政</t>
  </si>
  <si>
    <t>土木・建築</t>
  </si>
  <si>
    <t>電気・電子</t>
  </si>
  <si>
    <t>自動車整備</t>
  </si>
  <si>
    <t>情報処理</t>
  </si>
  <si>
    <t>調理</t>
  </si>
  <si>
    <t>理容</t>
  </si>
  <si>
    <t>美容</t>
  </si>
  <si>
    <t>保育士養成</t>
  </si>
  <si>
    <t>経理・簿記</t>
  </si>
  <si>
    <t>和洋裁</t>
  </si>
  <si>
    <t>編物・手芸</t>
  </si>
  <si>
    <t>デザイン</t>
  </si>
  <si>
    <t>鍼・灸・あんま</t>
    <rPh sb="0" eb="1">
      <t>ハリ</t>
    </rPh>
    <rPh sb="2" eb="3">
      <t>キュウ</t>
    </rPh>
    <phoneticPr fontId="2"/>
  </si>
  <si>
    <t>柔道整復</t>
    <rPh sb="0" eb="2">
      <t>ジュウドウ</t>
    </rPh>
    <rPh sb="2" eb="4">
      <t>セイフク</t>
    </rPh>
    <phoneticPr fontId="2"/>
  </si>
  <si>
    <t>商業</t>
    <rPh sb="0" eb="2">
      <t>ショウギョウ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</si>
  <si>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</si>
  <si>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</si>
  <si>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写真</t>
    <rPh sb="0" eb="2">
      <t>シャシン</t>
    </rPh>
    <phoneticPr fontId="2"/>
  </si>
  <si>
    <t>　　学科別学校数（延）及び学科数について、生徒のいない学校及び学科は含まない。</t>
    <rPh sb="2" eb="4">
      <t>ガッカ</t>
    </rPh>
    <rPh sb="4" eb="5">
      <t>ベツ</t>
    </rPh>
    <rPh sb="5" eb="7">
      <t>ガッコウ</t>
    </rPh>
    <rPh sb="7" eb="8">
      <t>カズ</t>
    </rPh>
    <rPh sb="9" eb="10">
      <t>ノ</t>
    </rPh>
    <rPh sb="11" eb="12">
      <t>オヨ</t>
    </rPh>
    <rPh sb="13" eb="15">
      <t>ガッカ</t>
    </rPh>
    <rPh sb="15" eb="16">
      <t>カズ</t>
    </rPh>
    <rPh sb="21" eb="23">
      <t>セイト</t>
    </rPh>
    <rPh sb="27" eb="29">
      <t>ガッコウ</t>
    </rPh>
    <rPh sb="29" eb="30">
      <t>オヨ</t>
    </rPh>
    <rPh sb="31" eb="33">
      <t>ガッカ</t>
    </rPh>
    <rPh sb="34" eb="35">
      <t>フク</t>
    </rPh>
    <phoneticPr fontId="2"/>
  </si>
  <si>
    <t>(6)　専修学校</t>
    <phoneticPr fontId="2"/>
  </si>
  <si>
    <t>関　係</t>
    <phoneticPr fontId="2"/>
  </si>
  <si>
    <t>医　療</t>
    <phoneticPr fontId="2"/>
  </si>
  <si>
    <t>その他</t>
    <phoneticPr fontId="2"/>
  </si>
  <si>
    <t>介護福祉</t>
    <rPh sb="0" eb="2">
      <t>カイゴ</t>
    </rPh>
    <rPh sb="2" eb="4">
      <t>フクシ</t>
    </rPh>
    <phoneticPr fontId="2"/>
  </si>
  <si>
    <t>情報</t>
    <phoneticPr fontId="2"/>
  </si>
  <si>
    <t>法律行政</t>
    <rPh sb="0" eb="2">
      <t>ホウリツ</t>
    </rPh>
    <rPh sb="2" eb="4">
      <t>ギョウセイ</t>
    </rPh>
    <phoneticPr fontId="2"/>
  </si>
  <si>
    <t>公　　  立</t>
    <phoneticPr fontId="2"/>
  </si>
  <si>
    <t>区　　　分</t>
    <phoneticPr fontId="2"/>
  </si>
  <si>
    <t>工　業
関　係</t>
    <rPh sb="4" eb="5">
      <t>セキ</t>
    </rPh>
    <rPh sb="6" eb="7">
      <t>カカリ</t>
    </rPh>
    <phoneticPr fontId="2"/>
  </si>
  <si>
    <t>衛　生
関　係</t>
    <rPh sb="4" eb="5">
      <t>セキ</t>
    </rPh>
    <rPh sb="6" eb="7">
      <t>カカリ</t>
    </rPh>
    <phoneticPr fontId="2"/>
  </si>
  <si>
    <t>教 育 ・
社会福祉
関　　係</t>
    <rPh sb="6" eb="8">
      <t>シャカイ</t>
    </rPh>
    <rPh sb="8" eb="10">
      <t>フクシ</t>
    </rPh>
    <rPh sb="11" eb="12">
      <t>セキ</t>
    </rPh>
    <rPh sb="14" eb="15">
      <t>カカリ</t>
    </rPh>
    <phoneticPr fontId="2"/>
  </si>
  <si>
    <t>商　業
実　務
関　係</t>
    <rPh sb="4" eb="5">
      <t>ジツ</t>
    </rPh>
    <rPh sb="6" eb="7">
      <t>ツトム</t>
    </rPh>
    <rPh sb="8" eb="9">
      <t>セキ</t>
    </rPh>
    <rPh sb="10" eb="11">
      <t>カカリ</t>
    </rPh>
    <phoneticPr fontId="2"/>
  </si>
  <si>
    <t>服 飾 ・
家政関係</t>
    <rPh sb="6" eb="8">
      <t>カセイ</t>
    </rPh>
    <rPh sb="8" eb="10">
      <t>カンケイ</t>
    </rPh>
    <phoneticPr fontId="2"/>
  </si>
  <si>
    <t>文化・
教　養
関　係</t>
    <rPh sb="4" eb="5">
      <t>キョウ</t>
    </rPh>
    <rPh sb="6" eb="7">
      <t>オサム</t>
    </rPh>
    <rPh sb="8" eb="9">
      <t>セキ</t>
    </rPh>
    <rPh sb="10" eb="11">
      <t>カカリ</t>
    </rPh>
    <phoneticPr fontId="2"/>
  </si>
  <si>
    <t>(本務者のみ)</t>
    <phoneticPr fontId="2"/>
  </si>
  <si>
    <t>私　　立</t>
    <rPh sb="0" eb="1">
      <t>シ</t>
    </rPh>
    <rPh sb="3" eb="4">
      <t>リツ</t>
    </rPh>
    <phoneticPr fontId="2"/>
  </si>
  <si>
    <t>学校法人立</t>
    <rPh sb="2" eb="4">
      <t>ホウジン</t>
    </rPh>
    <rPh sb="4" eb="5">
      <t>リツ</t>
    </rPh>
    <phoneticPr fontId="2"/>
  </si>
  <si>
    <t>準学校法人立</t>
    <rPh sb="3" eb="5">
      <t>ホウジン</t>
    </rPh>
    <rPh sb="5" eb="6">
      <t>リツ</t>
    </rPh>
    <phoneticPr fontId="2"/>
  </si>
  <si>
    <t>財団法人立</t>
    <rPh sb="2" eb="4">
      <t>ホウジン</t>
    </rPh>
    <rPh sb="4" eb="5">
      <t>リツ</t>
    </rPh>
    <phoneticPr fontId="2"/>
  </si>
  <si>
    <t>社団法人立</t>
    <rPh sb="2" eb="4">
      <t>ホウジン</t>
    </rPh>
    <rPh sb="4" eb="5">
      <t>リツ</t>
    </rPh>
    <phoneticPr fontId="2"/>
  </si>
  <si>
    <t>その他の法人立</t>
    <rPh sb="4" eb="6">
      <t>ホウジン</t>
    </rPh>
    <rPh sb="6" eb="7">
      <t>リツ</t>
    </rPh>
    <phoneticPr fontId="2"/>
  </si>
  <si>
    <t>公　　  立</t>
    <phoneticPr fontId="2"/>
  </si>
  <si>
    <t>第３７表　設置者別学校数及び学科数</t>
    <rPh sb="12" eb="13">
      <t>オヨ</t>
    </rPh>
    <phoneticPr fontId="2"/>
  </si>
  <si>
    <t>第３８表　設置者別、課程別生徒数</t>
    <phoneticPr fontId="2"/>
  </si>
  <si>
    <t>第３９表　教員数及び職員数</t>
    <phoneticPr fontId="2"/>
  </si>
  <si>
    <t>第４０表　学科別生徒数</t>
    <phoneticPr fontId="2"/>
  </si>
  <si>
    <t>-</t>
    <phoneticPr fontId="2"/>
  </si>
  <si>
    <t>-</t>
    <phoneticPr fontId="2"/>
  </si>
  <si>
    <t>公立</t>
    <rPh sb="0" eb="2">
      <t>コウリツ</t>
    </rPh>
    <phoneticPr fontId="2"/>
  </si>
  <si>
    <t>理学・作業療法</t>
    <rPh sb="0" eb="2">
      <t>リガク</t>
    </rPh>
    <rPh sb="3" eb="5">
      <t>サギョウ</t>
    </rPh>
    <rPh sb="5" eb="7">
      <t>リョウホウ</t>
    </rPh>
    <phoneticPr fontId="2"/>
  </si>
  <si>
    <t>製菓・製パン</t>
    <rPh sb="0" eb="2">
      <t>セイカ</t>
    </rPh>
    <rPh sb="3" eb="4">
      <t>セイ</t>
    </rPh>
    <phoneticPr fontId="2"/>
  </si>
  <si>
    <t>経営</t>
    <rPh sb="0" eb="2">
      <t>ケイエイ</t>
    </rPh>
    <phoneticPr fontId="2"/>
  </si>
  <si>
    <t>旅行</t>
    <rPh sb="0" eb="2">
      <t>リョコウ</t>
    </rPh>
    <phoneticPr fontId="2"/>
  </si>
  <si>
    <t>ビジネス</t>
    <phoneticPr fontId="2"/>
  </si>
  <si>
    <t>-</t>
    <phoneticPr fontId="2"/>
  </si>
  <si>
    <t>-</t>
    <phoneticPr fontId="2"/>
  </si>
  <si>
    <t>立</t>
    <rPh sb="0" eb="1">
      <t>リツ</t>
    </rPh>
    <phoneticPr fontId="2"/>
  </si>
  <si>
    <t>スポーツ</t>
    <phoneticPr fontId="2"/>
  </si>
  <si>
    <t xml:space="preserve"> </t>
    <phoneticPr fontId="2"/>
  </si>
  <si>
    <t>-</t>
    <phoneticPr fontId="2"/>
  </si>
  <si>
    <t>医　療
関　係</t>
    <rPh sb="4" eb="5">
      <t>セキ</t>
    </rPh>
    <rPh sb="6" eb="7">
      <t>カカリ</t>
    </rPh>
    <phoneticPr fontId="2"/>
  </si>
  <si>
    <t>機械</t>
    <rPh sb="0" eb="2">
      <t>キカイ</t>
    </rPh>
    <phoneticPr fontId="2"/>
  </si>
  <si>
    <t>演劇・映画</t>
    <rPh sb="0" eb="2">
      <t>エンゲキ</t>
    </rPh>
    <rPh sb="3" eb="5">
      <t>エイガ</t>
    </rPh>
    <phoneticPr fontId="2"/>
  </si>
  <si>
    <t>歯科技工</t>
    <rPh sb="0" eb="2">
      <t>シカ</t>
    </rPh>
    <rPh sb="2" eb="4">
      <t>ギコウ</t>
    </rPh>
    <phoneticPr fontId="2"/>
  </si>
  <si>
    <t>-</t>
    <phoneticPr fontId="2"/>
  </si>
  <si>
    <t>平成25年度</t>
    <rPh sb="0" eb="2">
      <t>ヘイセイ</t>
    </rPh>
    <rPh sb="4" eb="6">
      <t>ネンド</t>
    </rPh>
    <phoneticPr fontId="2"/>
  </si>
  <si>
    <t>その他</t>
    <rPh sb="2" eb="3">
      <t>ホカ</t>
    </rPh>
    <phoneticPr fontId="2"/>
  </si>
  <si>
    <t>動物</t>
    <rPh sb="0" eb="2">
      <t>ドウブツ</t>
    </rPh>
    <phoneticPr fontId="2"/>
  </si>
  <si>
    <t>受験・補習</t>
    <rPh sb="3" eb="5">
      <t>ホシュウ</t>
    </rPh>
    <phoneticPr fontId="2"/>
  </si>
  <si>
    <t>平成25年度</t>
    <phoneticPr fontId="2"/>
  </si>
  <si>
    <t>平成26年度</t>
    <phoneticPr fontId="2"/>
  </si>
  <si>
    <t>平成26年度</t>
    <rPh sb="0" eb="2">
      <t>ヘイセイ</t>
    </rPh>
    <rPh sb="4" eb="6">
      <t>ネンド</t>
    </rPh>
    <phoneticPr fontId="2"/>
  </si>
  <si>
    <t>平成25年度</t>
    <phoneticPr fontId="2"/>
  </si>
  <si>
    <t>卒業者数（平成２５年度間）</t>
    <phoneticPr fontId="2"/>
  </si>
  <si>
    <t>注　春期とは平成２６年４月１日から５月１日までをいう。</t>
    <rPh sb="10" eb="11">
      <t>ネン</t>
    </rPh>
    <phoneticPr fontId="2"/>
  </si>
  <si>
    <t>平成26年度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</si>
</sst>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\-"/>
  </numFmts>
  <fonts count="10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3" fontId="3" fillId="0" borderId="0" xfId="0" quotePrefix="1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Continuous"/>
    </xf>
    <xf numFmtId="0" fontId="3" fillId="0" borderId="9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/>
    </xf>
    <xf numFmtId="0" fontId="3" fillId="0" borderId="0" xfId="0" applyFont="1" applyFill="1" applyBorder="1"/>
    <xf numFmtId="3" fontId="3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11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Continuous"/>
    </xf>
    <xf numFmtId="0" fontId="3" fillId="0" borderId="16" xfId="0" applyFont="1" applyFill="1" applyBorder="1" applyAlignment="1">
      <alignment horizontal="center"/>
    </xf>
    <xf numFmtId="38" fontId="5" fillId="0" borderId="0" xfId="1" applyFont="1" applyBorder="1" applyAlignment="1">
      <alignment horizontal="right"/>
    </xf>
    <xf numFmtId="38" fontId="3" fillId="0" borderId="0" xfId="0" applyNumberFormat="1" applyFont="1" applyFill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3" fillId="0" borderId="0" xfId="0" applyFont="1" applyFill="1" applyBorder="1" applyAlignment="1">
      <alignment horizontal="centerContinuous"/>
    </xf>
    <xf numFmtId="3" fontId="3" fillId="0" borderId="0" xfId="0" applyNumberFormat="1" applyFont="1" applyFill="1" applyBorder="1"/>
    <xf numFmtId="0" fontId="3" fillId="0" borderId="20" xfId="0" applyFont="1" applyFill="1" applyBorder="1"/>
    <xf numFmtId="0" fontId="3" fillId="0" borderId="21" xfId="0" applyFont="1" applyFill="1" applyBorder="1" applyAlignment="1">
      <alignment horizontal="centerContinuous"/>
    </xf>
    <xf numFmtId="0" fontId="3" fillId="0" borderId="22" xfId="0" applyFont="1" applyFill="1" applyBorder="1" applyAlignment="1">
      <alignment horizontal="centerContinuous"/>
    </xf>
    <xf numFmtId="0" fontId="3" fillId="0" borderId="23" xfId="0" applyFont="1" applyFill="1" applyBorder="1" applyAlignment="1">
      <alignment horizontal="centerContinuous"/>
    </xf>
    <xf numFmtId="3" fontId="3" fillId="0" borderId="8" xfId="0" applyNumberFormat="1" applyFont="1" applyFill="1" applyBorder="1"/>
    <xf numFmtId="3" fontId="3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distributed"/>
    </xf>
    <xf numFmtId="0" fontId="3" fillId="0" borderId="25" xfId="0" applyFont="1" applyFill="1" applyBorder="1"/>
    <xf numFmtId="0" fontId="3" fillId="0" borderId="1" xfId="0" applyFont="1" applyFill="1" applyBorder="1" applyAlignment="1">
      <alignment horizontal="distributed"/>
    </xf>
    <xf numFmtId="0" fontId="3" fillId="0" borderId="26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centerContinuous"/>
    </xf>
    <xf numFmtId="0" fontId="3" fillId="0" borderId="27" xfId="0" applyFont="1" applyFill="1" applyBorder="1" applyAlignment="1">
      <alignment horizontal="centerContinuous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Continuous"/>
    </xf>
    <xf numFmtId="0" fontId="3" fillId="0" borderId="31" xfId="0" applyFont="1" applyFill="1" applyBorder="1" applyAlignment="1">
      <alignment horizontal="centerContinuous"/>
    </xf>
    <xf numFmtId="0" fontId="3" fillId="0" borderId="32" xfId="0" applyFont="1" applyFill="1" applyBorder="1" applyAlignment="1">
      <alignment horizontal="centerContinuous"/>
    </xf>
    <xf numFmtId="0" fontId="3" fillId="0" borderId="3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distributed"/>
    </xf>
    <xf numFmtId="0" fontId="3" fillId="0" borderId="28" xfId="0" applyFont="1" applyFill="1" applyBorder="1" applyAlignment="1">
      <alignment horizontal="centerContinuous"/>
    </xf>
    <xf numFmtId="0" fontId="3" fillId="0" borderId="29" xfId="0" applyFont="1" applyFill="1" applyBorder="1" applyAlignment="1">
      <alignment horizontal="centerContinuous"/>
    </xf>
    <xf numFmtId="0" fontId="3" fillId="0" borderId="28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3" fillId="0" borderId="29" xfId="0" applyFont="1" applyFill="1" applyBorder="1"/>
    <xf numFmtId="0" fontId="3" fillId="0" borderId="15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center" shrinkToFit="1"/>
    </xf>
    <xf numFmtId="0" fontId="6" fillId="0" borderId="5" xfId="0" applyFont="1" applyFill="1" applyBorder="1"/>
    <xf numFmtId="0" fontId="6" fillId="0" borderId="15" xfId="0" applyFont="1" applyFill="1" applyBorder="1"/>
    <xf numFmtId="0" fontId="6" fillId="0" borderId="8" xfId="0" applyFont="1" applyFill="1" applyBorder="1" applyAlignment="1">
      <alignment horizontal="centerContinuous"/>
    </xf>
    <xf numFmtId="0" fontId="6" fillId="0" borderId="9" xfId="0" applyFont="1" applyFill="1" applyBorder="1" applyAlignment="1">
      <alignment horizontal="centerContinuous"/>
    </xf>
    <xf numFmtId="0" fontId="6" fillId="0" borderId="1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distributed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distributed"/>
    </xf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36" xfId="0" applyFont="1" applyFill="1" applyBorder="1" applyAlignment="1">
      <alignment horizontal="centerContinuous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/>
    <xf numFmtId="0" fontId="6" fillId="0" borderId="11" xfId="0" applyFont="1" applyFill="1" applyBorder="1" applyAlignment="1">
      <alignment horizontal="centerContinuous"/>
    </xf>
    <xf numFmtId="0" fontId="6" fillId="0" borderId="12" xfId="0" applyFont="1" applyFill="1" applyBorder="1" applyAlignment="1">
      <alignment horizontal="centerContinuous"/>
    </xf>
    <xf numFmtId="0" fontId="6" fillId="0" borderId="6" xfId="0" applyFont="1" applyFill="1" applyBorder="1" applyAlignment="1">
      <alignment horizontal="centerContinuous"/>
    </xf>
    <xf numFmtId="0" fontId="6" fillId="0" borderId="14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20" xfId="0" applyFont="1" applyFill="1" applyBorder="1"/>
    <xf numFmtId="0" fontId="6" fillId="0" borderId="1" xfId="0" applyFont="1" applyFill="1" applyBorder="1"/>
    <xf numFmtId="3" fontId="6" fillId="0" borderId="9" xfId="0" applyNumberFormat="1" applyFont="1" applyFill="1" applyBorder="1"/>
    <xf numFmtId="3" fontId="6" fillId="0" borderId="6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Continuous"/>
    </xf>
    <xf numFmtId="0" fontId="6" fillId="0" borderId="22" xfId="0" applyFont="1" applyFill="1" applyBorder="1" applyAlignment="1">
      <alignment horizontal="centerContinuous"/>
    </xf>
    <xf numFmtId="0" fontId="6" fillId="0" borderId="23" xfId="0" applyFont="1" applyFill="1" applyBorder="1" applyAlignment="1">
      <alignment horizontal="centerContinuous"/>
    </xf>
    <xf numFmtId="0" fontId="3" fillId="0" borderId="14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0" fontId="6" fillId="0" borderId="14" xfId="0" applyFont="1" applyFill="1" applyBorder="1" applyAlignment="1">
      <alignment horizontal="distributed" vertical="center"/>
    </xf>
    <xf numFmtId="0" fontId="6" fillId="0" borderId="38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/>
    </xf>
    <xf numFmtId="20" fontId="3" fillId="0" borderId="0" xfId="0" applyNumberFormat="1" applyFont="1" applyFill="1"/>
    <xf numFmtId="0" fontId="7" fillId="0" borderId="16" xfId="0" applyFont="1" applyFill="1" applyBorder="1" applyAlignment="1">
      <alignment horizontal="center" shrinkToFit="1"/>
    </xf>
    <xf numFmtId="0" fontId="7" fillId="0" borderId="39" xfId="0" applyFont="1" applyFill="1" applyBorder="1" applyAlignment="1">
      <alignment horizontal="center" shrinkToFit="1"/>
    </xf>
    <xf numFmtId="0" fontId="3" fillId="0" borderId="16" xfId="0" applyFont="1" applyFill="1" applyBorder="1" applyAlignment="1">
      <alignment horizontal="distributed"/>
    </xf>
    <xf numFmtId="176" fontId="5" fillId="0" borderId="0" xfId="0" applyNumberFormat="1" applyFont="1" applyFill="1" applyBorder="1" applyAlignment="1">
      <alignment horizontal="right"/>
    </xf>
    <xf numFmtId="176" fontId="5" fillId="0" borderId="34" xfId="0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33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vertical="center" shrinkToFit="1"/>
    </xf>
    <xf numFmtId="176" fontId="5" fillId="0" borderId="34" xfId="0" applyNumberFormat="1" applyFont="1" applyBorder="1" applyAlignment="1">
      <alignment vertical="center" shrinkToFit="1"/>
    </xf>
    <xf numFmtId="176" fontId="5" fillId="0" borderId="40" xfId="0" applyNumberFormat="1" applyFont="1" applyBorder="1" applyAlignment="1">
      <alignment vertical="center" shrinkToFit="1"/>
    </xf>
    <xf numFmtId="176" fontId="5" fillId="0" borderId="41" xfId="0" applyNumberFormat="1" applyFont="1" applyBorder="1" applyAlignment="1">
      <alignment vertical="center" shrinkToFit="1"/>
    </xf>
    <xf numFmtId="176" fontId="9" fillId="0" borderId="0" xfId="1" applyNumberFormat="1" applyFont="1" applyFill="1" applyBorder="1" applyAlignment="1">
      <alignment horizontal="right"/>
    </xf>
    <xf numFmtId="176" fontId="9" fillId="0" borderId="40" xfId="1" applyNumberFormat="1" applyFont="1" applyFill="1" applyBorder="1" applyAlignment="1">
      <alignment horizontal="right"/>
    </xf>
    <xf numFmtId="176" fontId="9" fillId="0" borderId="34" xfId="1" applyNumberFormat="1" applyFont="1" applyFill="1" applyBorder="1" applyAlignment="1">
      <alignment horizontal="right"/>
    </xf>
    <xf numFmtId="176" fontId="9" fillId="0" borderId="41" xfId="1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38" fontId="9" fillId="0" borderId="0" xfId="1" applyFont="1" applyBorder="1" applyAlignment="1">
      <alignment vertical="center" shrinkToFit="1"/>
    </xf>
    <xf numFmtId="0" fontId="9" fillId="0" borderId="34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176" fontId="9" fillId="0" borderId="0" xfId="0" applyNumberFormat="1" applyFont="1" applyFill="1" applyBorder="1" applyAlignment="1">
      <alignment horizontal="right"/>
    </xf>
    <xf numFmtId="176" fontId="9" fillId="0" borderId="40" xfId="0" applyNumberFormat="1" applyFont="1" applyFill="1" applyBorder="1" applyAlignment="1">
      <alignment horizontal="right"/>
    </xf>
    <xf numFmtId="176" fontId="9" fillId="0" borderId="34" xfId="0" applyNumberFormat="1" applyFont="1" applyFill="1" applyBorder="1" applyAlignment="1">
      <alignment horizontal="right"/>
    </xf>
    <xf numFmtId="176" fontId="9" fillId="0" borderId="41" xfId="0" applyNumberFormat="1" applyFont="1" applyFill="1" applyBorder="1" applyAlignment="1">
      <alignment horizontal="right"/>
    </xf>
    <xf numFmtId="176" fontId="9" fillId="0" borderId="0" xfId="0" applyNumberFormat="1" applyFont="1" applyBorder="1" applyAlignment="1">
      <alignment horizontal="right"/>
    </xf>
    <xf numFmtId="176" fontId="9" fillId="0" borderId="34" xfId="0" applyNumberFormat="1" applyFont="1" applyBorder="1" applyAlignment="1">
      <alignment horizontal="right"/>
    </xf>
    <xf numFmtId="176" fontId="9" fillId="0" borderId="42" xfId="1" applyNumberFormat="1" applyFont="1" applyFill="1" applyBorder="1" applyAlignment="1">
      <alignment horizontal="right"/>
    </xf>
    <xf numFmtId="176" fontId="9" fillId="0" borderId="0" xfId="0" applyNumberFormat="1" applyFont="1" applyBorder="1" applyAlignment="1">
      <alignment vertical="center" shrinkToFit="1"/>
    </xf>
    <xf numFmtId="176" fontId="9" fillId="0" borderId="40" xfId="0" applyNumberFormat="1" applyFont="1" applyBorder="1" applyAlignment="1">
      <alignment vertical="center" shrinkToFit="1"/>
    </xf>
    <xf numFmtId="176" fontId="9" fillId="0" borderId="33" xfId="0" applyNumberFormat="1" applyFont="1" applyFill="1" applyBorder="1" applyAlignment="1">
      <alignment horizontal="right"/>
    </xf>
    <xf numFmtId="176" fontId="9" fillId="0" borderId="33" xfId="1" applyNumberFormat="1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17" xfId="0" applyFont="1" applyFill="1" applyBorder="1" applyAlignment="1">
      <alignment vertical="center" textRotation="255"/>
    </xf>
    <xf numFmtId="0" fontId="3" fillId="0" borderId="18" xfId="0" applyFont="1" applyFill="1" applyBorder="1" applyAlignment="1">
      <alignment vertical="center" textRotation="255"/>
    </xf>
    <xf numFmtId="0" fontId="3" fillId="0" borderId="19" xfId="0" applyFont="1" applyFill="1" applyBorder="1" applyAlignment="1">
      <alignment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zoomScaleNormal="100" workbookViewId="0">
      <selection activeCell="F29" sqref="F29"/>
    </sheetView>
  </sheetViews>
  <sheetFormatPr defaultColWidth="11" defaultRowHeight="11.25"/>
  <cols>
    <col min="1" max="1" width="2.42578125" style="2" customWidth="1"/>
    <col min="2" max="2" width="15.28515625" style="2" customWidth="1"/>
    <col min="3" max="7" width="15.5703125" style="2" customWidth="1"/>
    <col min="8" max="8" width="2.85546875" style="2" customWidth="1"/>
    <col min="9" max="9" width="15" style="2" customWidth="1"/>
    <col min="10" max="21" width="6.42578125" style="2" customWidth="1"/>
    <col min="22" max="22" width="5" style="2" customWidth="1"/>
    <col min="23" max="26" width="9" style="2" customWidth="1"/>
    <col min="27" max="27" width="11.28515625" style="2" customWidth="1"/>
    <col min="28" max="31" width="9" style="2" customWidth="1"/>
    <col min="32" max="32" width="11.28515625" style="2" customWidth="1"/>
    <col min="33" max="36" width="9" style="2" customWidth="1"/>
    <col min="37" max="37" width="11.28515625" style="2" customWidth="1"/>
    <col min="38" max="38" width="9.140625" style="2" customWidth="1"/>
    <col min="39" max="39" width="9.85546875" style="2" customWidth="1"/>
    <col min="40" max="41" width="9.140625" style="2" customWidth="1"/>
    <col min="42" max="42" width="10.7109375" style="2" customWidth="1"/>
    <col min="43" max="43" width="10.42578125" style="2" customWidth="1"/>
    <col min="44" max="44" width="10.5703125" style="2" customWidth="1"/>
    <col min="45" max="16384" width="11" style="2"/>
  </cols>
  <sheetData>
    <row r="1" spans="1:7">
      <c r="A1" s="1" t="s">
        <v>0</v>
      </c>
    </row>
    <row r="3" spans="1:7" ht="14.25">
      <c r="A3" s="109" t="s">
        <v>69</v>
      </c>
      <c r="B3" s="4"/>
      <c r="C3" s="4"/>
      <c r="D3" s="4"/>
      <c r="E3" s="4"/>
      <c r="F3" s="4"/>
      <c r="G3" s="5"/>
    </row>
    <row r="5" spans="1:7" ht="12">
      <c r="A5" s="83" t="s">
        <v>92</v>
      </c>
    </row>
    <row r="6" spans="1:7" ht="12">
      <c r="A6" s="143" t="s">
        <v>1</v>
      </c>
      <c r="B6" s="144"/>
      <c r="C6" s="147" t="s">
        <v>2</v>
      </c>
      <c r="D6" s="78" t="s">
        <v>3</v>
      </c>
      <c r="E6" s="79"/>
      <c r="F6" s="79"/>
      <c r="G6" s="80"/>
    </row>
    <row r="7" spans="1:7" ht="12">
      <c r="A7" s="145"/>
      <c r="B7" s="146"/>
      <c r="C7" s="148"/>
      <c r="D7" s="81" t="s">
        <v>4</v>
      </c>
      <c r="E7" s="81" t="s">
        <v>5</v>
      </c>
      <c r="F7" s="81" t="s">
        <v>6</v>
      </c>
      <c r="G7" s="82" t="s">
        <v>7</v>
      </c>
    </row>
    <row r="8" spans="1:7" ht="12">
      <c r="A8" s="71" t="s">
        <v>119</v>
      </c>
      <c r="B8" s="72"/>
      <c r="C8" s="136">
        <v>55</v>
      </c>
      <c r="D8" s="136">
        <v>142</v>
      </c>
      <c r="E8" s="136">
        <v>19</v>
      </c>
      <c r="F8" s="136">
        <v>119</v>
      </c>
      <c r="G8" s="137">
        <v>4</v>
      </c>
    </row>
    <row r="9" spans="1:7" ht="12">
      <c r="A9" s="71" t="s">
        <v>120</v>
      </c>
      <c r="B9" s="72"/>
      <c r="C9" s="132">
        <f>IF(SUM(C10:C11)=0,"-",SUM(C10:C11))</f>
        <v>55</v>
      </c>
      <c r="D9" s="132">
        <f>IF(SUM(D10:D11)=0,"-",SUM(D10:D11))</f>
        <v>131</v>
      </c>
      <c r="E9" s="132">
        <f>IF(SUM(E10:E11)=0,"-",SUM(E10:E11))</f>
        <v>19</v>
      </c>
      <c r="F9" s="132">
        <f>IF(SUM(F10:F11)=0,"-",SUM(F10:F11))</f>
        <v>108</v>
      </c>
      <c r="G9" s="134">
        <f>IF(SUM(G10:G11)=0,"-",SUM(G10:G11))</f>
        <v>4</v>
      </c>
    </row>
    <row r="10" spans="1:7" ht="12">
      <c r="A10" s="71" t="s">
        <v>76</v>
      </c>
      <c r="B10" s="72"/>
      <c r="C10" s="132">
        <v>4</v>
      </c>
      <c r="D10" s="132">
        <f>IF(SUM(E10:G10)=0,"-",SUM(E10:G10))</f>
        <v>7</v>
      </c>
      <c r="E10" s="132" t="s">
        <v>96</v>
      </c>
      <c r="F10" s="132">
        <v>7</v>
      </c>
      <c r="G10" s="134" t="s">
        <v>96</v>
      </c>
    </row>
    <row r="11" spans="1:7" ht="12">
      <c r="A11" s="73"/>
      <c r="B11" s="74" t="s">
        <v>4</v>
      </c>
      <c r="C11" s="132">
        <f>IF(SUM(C12:C17)=0,"-",SUM(C12:C17))</f>
        <v>51</v>
      </c>
      <c r="D11" s="132">
        <f>IF(SUM(D12:D17)=0,"-",SUM(D12:D17))</f>
        <v>124</v>
      </c>
      <c r="E11" s="132">
        <f>IF(SUM(E12:E17)=0,"-",SUM(E12:E17))</f>
        <v>19</v>
      </c>
      <c r="F11" s="132">
        <f>IF(SUM(F12:F17)=0,"-",SUM(F12:F17))</f>
        <v>101</v>
      </c>
      <c r="G11" s="134">
        <f>IF(SUM(G12:G17)=0,"-",SUM(G12:G17))</f>
        <v>4</v>
      </c>
    </row>
    <row r="12" spans="1:7" ht="12">
      <c r="A12" s="75"/>
      <c r="B12" s="74" t="s">
        <v>9</v>
      </c>
      <c r="C12" s="132">
        <v>3</v>
      </c>
      <c r="D12" s="132">
        <f t="shared" ref="D12:D17" si="0">IF(SUM(E12:G12)=0,"-",SUM(E12:G12))</f>
        <v>7</v>
      </c>
      <c r="E12" s="132">
        <v>1</v>
      </c>
      <c r="F12" s="132">
        <v>5</v>
      </c>
      <c r="G12" s="134">
        <v>1</v>
      </c>
    </row>
    <row r="13" spans="1:7" ht="12">
      <c r="A13" s="75" t="s">
        <v>10</v>
      </c>
      <c r="B13" s="74" t="s">
        <v>11</v>
      </c>
      <c r="C13" s="132">
        <v>18</v>
      </c>
      <c r="D13" s="132">
        <f t="shared" si="0"/>
        <v>85</v>
      </c>
      <c r="E13" s="132">
        <v>9</v>
      </c>
      <c r="F13" s="132">
        <v>76</v>
      </c>
      <c r="G13" s="134">
        <v>0</v>
      </c>
    </row>
    <row r="14" spans="1:7" ht="12">
      <c r="A14" s="75"/>
      <c r="B14" s="74" t="s">
        <v>12</v>
      </c>
      <c r="C14" s="132">
        <v>6</v>
      </c>
      <c r="D14" s="132">
        <f t="shared" si="0"/>
        <v>7</v>
      </c>
      <c r="E14" s="132">
        <v>0</v>
      </c>
      <c r="F14" s="132">
        <v>7</v>
      </c>
      <c r="G14" s="134">
        <v>0</v>
      </c>
    </row>
    <row r="15" spans="1:7" ht="12">
      <c r="A15" s="75" t="s">
        <v>13</v>
      </c>
      <c r="B15" s="74" t="s">
        <v>14</v>
      </c>
      <c r="C15" s="132">
        <v>7</v>
      </c>
      <c r="D15" s="132">
        <f t="shared" si="0"/>
        <v>9</v>
      </c>
      <c r="E15" s="132">
        <v>6</v>
      </c>
      <c r="F15" s="132">
        <v>3</v>
      </c>
      <c r="G15" s="134">
        <v>0</v>
      </c>
    </row>
    <row r="16" spans="1:7" ht="12.75" customHeight="1">
      <c r="A16" s="75"/>
      <c r="B16" s="74" t="s">
        <v>15</v>
      </c>
      <c r="C16" s="132">
        <v>3</v>
      </c>
      <c r="D16" s="132">
        <f t="shared" si="0"/>
        <v>3</v>
      </c>
      <c r="E16" s="132">
        <v>0</v>
      </c>
      <c r="F16" s="132">
        <v>3</v>
      </c>
      <c r="G16" s="134">
        <v>0</v>
      </c>
    </row>
    <row r="17" spans="1:24" ht="12">
      <c r="A17" s="76"/>
      <c r="B17" s="77" t="s">
        <v>16</v>
      </c>
      <c r="C17" s="133">
        <v>14</v>
      </c>
      <c r="D17" s="133">
        <f t="shared" si="0"/>
        <v>13</v>
      </c>
      <c r="E17" s="133">
        <v>3</v>
      </c>
      <c r="F17" s="133">
        <v>7</v>
      </c>
      <c r="G17" s="135">
        <v>3</v>
      </c>
    </row>
    <row r="18" spans="1:24">
      <c r="A18" s="17"/>
      <c r="B18" s="18"/>
      <c r="C18" s="19"/>
      <c r="D18" s="19"/>
      <c r="E18" s="19"/>
      <c r="F18" s="19"/>
      <c r="G18" s="19"/>
    </row>
    <row r="19" spans="1:24">
      <c r="H19" s="1"/>
      <c r="I19" s="1"/>
      <c r="S19" s="20"/>
      <c r="T19" s="20"/>
    </row>
    <row r="21" spans="1:24" ht="12.75" customHeight="1">
      <c r="H21" s="3"/>
      <c r="I21" s="3"/>
      <c r="J21" s="4"/>
      <c r="K21" s="4"/>
      <c r="L21" s="4"/>
      <c r="M21" s="4"/>
      <c r="N21" s="5"/>
      <c r="O21" s="4"/>
      <c r="P21" s="4"/>
      <c r="Q21" s="4"/>
      <c r="R21" s="21"/>
      <c r="S21" s="4"/>
      <c r="T21" s="4"/>
    </row>
    <row r="26" spans="1:24" ht="12">
      <c r="V26" s="29"/>
      <c r="W26" s="99"/>
      <c r="X26" s="98"/>
    </row>
    <row r="27" spans="1:24" ht="12">
      <c r="W27" s="99"/>
      <c r="X27" s="98"/>
    </row>
    <row r="28" spans="1:24" ht="12">
      <c r="W28" s="99"/>
      <c r="X28" s="98"/>
    </row>
    <row r="29" spans="1:24" ht="12">
      <c r="W29" s="99"/>
      <c r="X29" s="98"/>
    </row>
    <row r="30" spans="1:24" ht="12">
      <c r="W30" s="99"/>
      <c r="X30" s="98"/>
    </row>
    <row r="31" spans="1:24" ht="12">
      <c r="W31" s="99"/>
      <c r="X31" s="98"/>
    </row>
    <row r="32" spans="1:24" ht="12">
      <c r="W32" s="99"/>
      <c r="X32" s="98"/>
    </row>
    <row r="33" spans="8:24" ht="12">
      <c r="W33" s="99"/>
      <c r="X33" s="98"/>
    </row>
    <row r="34" spans="8:24" ht="12">
      <c r="W34" s="99"/>
      <c r="X34" s="98"/>
    </row>
    <row r="35" spans="8:24" ht="12">
      <c r="W35" s="99"/>
      <c r="X35" s="98"/>
    </row>
    <row r="36" spans="8:24" ht="12"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W36" s="99"/>
      <c r="X36" s="98"/>
    </row>
    <row r="37" spans="8:24">
      <c r="J37" s="28"/>
      <c r="K37" s="28"/>
      <c r="L37" s="28"/>
      <c r="M37" s="28"/>
      <c r="N37" s="28"/>
      <c r="O37" s="28"/>
      <c r="P37" s="28"/>
      <c r="Q37" s="28"/>
      <c r="R37" s="28"/>
      <c r="S37" s="19"/>
      <c r="T37" s="28"/>
    </row>
    <row r="38" spans="8:24">
      <c r="H38" s="19"/>
      <c r="I38" s="19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8:24" ht="12">
      <c r="H39" s="98"/>
      <c r="I39" s="98"/>
    </row>
    <row r="40" spans="8:24" ht="12">
      <c r="H40" s="98"/>
      <c r="I40" s="98"/>
    </row>
    <row r="41" spans="8:24" ht="12">
      <c r="H41" s="98"/>
      <c r="I41" s="98"/>
    </row>
    <row r="42" spans="8:24" ht="12">
      <c r="H42" s="99"/>
      <c r="I42" s="99"/>
      <c r="L42" s="110"/>
    </row>
    <row r="43" spans="8:24" ht="12">
      <c r="H43" s="99"/>
      <c r="I43" s="99"/>
      <c r="L43" s="110"/>
    </row>
    <row r="44" spans="8:24" ht="12">
      <c r="H44" s="100"/>
      <c r="I44" s="100"/>
      <c r="L44" s="110"/>
    </row>
  </sheetData>
  <mergeCells count="2">
    <mergeCell ref="A6:B7"/>
    <mergeCell ref="C6:C7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90" firstPageNumber="66" orientation="landscape" useFirstPageNumber="1" horizontalDpi="4294967292" verticalDpi="4294967292" r:id="rId1"/>
  <headerFooter alignWithMargins="0">
    <oddFooter>&amp;C&amp;"平成明朝,標準"-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workbookViewId="0">
      <selection activeCell="G23" sqref="G23"/>
    </sheetView>
  </sheetViews>
  <sheetFormatPr defaultRowHeight="12"/>
  <cols>
    <col min="1" max="1" width="2.85546875" customWidth="1"/>
    <col min="2" max="2" width="15" customWidth="1"/>
  </cols>
  <sheetData>
    <row r="1" spans="1:14">
      <c r="A1" s="83" t="s">
        <v>93</v>
      </c>
      <c r="B1" s="8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143" t="s">
        <v>1</v>
      </c>
      <c r="B2" s="154"/>
      <c r="C2" s="101"/>
      <c r="D2" s="102" t="s">
        <v>4</v>
      </c>
      <c r="E2" s="103"/>
      <c r="F2" s="101"/>
      <c r="G2" s="105" t="s">
        <v>5</v>
      </c>
      <c r="H2" s="103"/>
      <c r="I2" s="101"/>
      <c r="J2" s="105" t="s">
        <v>6</v>
      </c>
      <c r="K2" s="103"/>
      <c r="L2" s="105"/>
      <c r="M2" s="102" t="s">
        <v>7</v>
      </c>
      <c r="N2" s="104"/>
    </row>
    <row r="3" spans="1:14">
      <c r="A3" s="155"/>
      <c r="B3" s="156"/>
      <c r="C3" s="86" t="s">
        <v>4</v>
      </c>
      <c r="D3" s="86" t="s">
        <v>18</v>
      </c>
      <c r="E3" s="86" t="s">
        <v>19</v>
      </c>
      <c r="F3" s="86" t="s">
        <v>4</v>
      </c>
      <c r="G3" s="86" t="s">
        <v>18</v>
      </c>
      <c r="H3" s="86" t="s">
        <v>19</v>
      </c>
      <c r="I3" s="86" t="s">
        <v>4</v>
      </c>
      <c r="J3" s="86" t="s">
        <v>18</v>
      </c>
      <c r="K3" s="86" t="s">
        <v>19</v>
      </c>
      <c r="L3" s="86" t="s">
        <v>4</v>
      </c>
      <c r="M3" s="86" t="s">
        <v>18</v>
      </c>
      <c r="N3" s="106" t="s">
        <v>19</v>
      </c>
    </row>
    <row r="4" spans="1:14">
      <c r="A4" s="159" t="s">
        <v>115</v>
      </c>
      <c r="B4" s="160"/>
      <c r="C4" s="132">
        <v>6366</v>
      </c>
      <c r="D4" s="132">
        <v>2586</v>
      </c>
      <c r="E4" s="132">
        <v>3780</v>
      </c>
      <c r="F4" s="132">
        <v>815</v>
      </c>
      <c r="G4" s="132">
        <v>367</v>
      </c>
      <c r="H4" s="132">
        <v>448</v>
      </c>
      <c r="I4" s="132">
        <v>5494</v>
      </c>
      <c r="J4" s="132">
        <v>2180</v>
      </c>
      <c r="K4" s="132">
        <v>3314</v>
      </c>
      <c r="L4" s="132">
        <v>57</v>
      </c>
      <c r="M4" s="132">
        <v>39</v>
      </c>
      <c r="N4" s="134">
        <v>18</v>
      </c>
    </row>
    <row r="5" spans="1:14">
      <c r="A5" s="157" t="s">
        <v>121</v>
      </c>
      <c r="B5" s="158"/>
      <c r="C5" s="122">
        <f t="shared" ref="C5:N5" si="0">IF(SUM(C6:C7)=0,"-",SUM(C6:C7))</f>
        <v>6212</v>
      </c>
      <c r="D5" s="122">
        <f t="shared" si="0"/>
        <v>2478</v>
      </c>
      <c r="E5" s="122">
        <f t="shared" si="0"/>
        <v>3734</v>
      </c>
      <c r="F5" s="122">
        <f t="shared" si="0"/>
        <v>849</v>
      </c>
      <c r="G5" s="122">
        <f t="shared" si="0"/>
        <v>366</v>
      </c>
      <c r="H5" s="122">
        <f t="shared" si="0"/>
        <v>483</v>
      </c>
      <c r="I5" s="122">
        <f t="shared" si="0"/>
        <v>5297</v>
      </c>
      <c r="J5" s="122">
        <f t="shared" si="0"/>
        <v>2067</v>
      </c>
      <c r="K5" s="122">
        <f t="shared" si="0"/>
        <v>3230</v>
      </c>
      <c r="L5" s="122">
        <f t="shared" si="0"/>
        <v>66</v>
      </c>
      <c r="M5" s="122">
        <f t="shared" si="0"/>
        <v>45</v>
      </c>
      <c r="N5" s="124">
        <f t="shared" si="0"/>
        <v>21</v>
      </c>
    </row>
    <row r="6" spans="1:14">
      <c r="A6" s="149" t="s">
        <v>91</v>
      </c>
      <c r="B6" s="150"/>
      <c r="C6" s="122">
        <f>IF(SUM(D6:E6)=0,"-",SUM(D6:E6))</f>
        <v>517</v>
      </c>
      <c r="D6" s="122">
        <f>IF(SUM(G6,J6,M6)=0,"-",SUM(G6,J6,M6))</f>
        <v>80</v>
      </c>
      <c r="E6" s="122">
        <f>IF(SUM(H6,K6,N6)=0,"-",SUM(H6,K6,N6))</f>
        <v>437</v>
      </c>
      <c r="F6" s="122" t="str">
        <f>IF(SUM(G6:H6)=0,"-",SUM(G6:H6))</f>
        <v>-</v>
      </c>
      <c r="G6" s="122" t="s">
        <v>104</v>
      </c>
      <c r="H6" s="122" t="s">
        <v>104</v>
      </c>
      <c r="I6" s="122">
        <f>IF(SUM(J6:K6)=0,"-",SUM(J6:K6))</f>
        <v>517</v>
      </c>
      <c r="J6" s="128">
        <v>80</v>
      </c>
      <c r="K6" s="128">
        <v>437</v>
      </c>
      <c r="L6" s="122" t="str">
        <f>IF(SUM(M6:N6)=0,"-",SUM(M6:N6))</f>
        <v>-</v>
      </c>
      <c r="M6" s="122" t="s">
        <v>104</v>
      </c>
      <c r="N6" s="124" t="s">
        <v>105</v>
      </c>
    </row>
    <row r="7" spans="1:14">
      <c r="A7" s="151" t="s">
        <v>85</v>
      </c>
      <c r="B7" s="87" t="s">
        <v>4</v>
      </c>
      <c r="C7" s="122">
        <f t="shared" ref="C7:N7" si="1">IF(SUM(C8:C13)=0,"-",SUM(C8:C13))</f>
        <v>5695</v>
      </c>
      <c r="D7" s="122">
        <f t="shared" si="1"/>
        <v>2398</v>
      </c>
      <c r="E7" s="122">
        <f t="shared" si="1"/>
        <v>3297</v>
      </c>
      <c r="F7" s="122">
        <f t="shared" si="1"/>
        <v>849</v>
      </c>
      <c r="G7" s="122">
        <f t="shared" si="1"/>
        <v>366</v>
      </c>
      <c r="H7" s="122">
        <f t="shared" si="1"/>
        <v>483</v>
      </c>
      <c r="I7" s="122">
        <f t="shared" si="1"/>
        <v>4780</v>
      </c>
      <c r="J7" s="122">
        <f t="shared" si="1"/>
        <v>1987</v>
      </c>
      <c r="K7" s="122">
        <f t="shared" si="1"/>
        <v>2793</v>
      </c>
      <c r="L7" s="122">
        <f t="shared" si="1"/>
        <v>66</v>
      </c>
      <c r="M7" s="122">
        <f t="shared" si="1"/>
        <v>45</v>
      </c>
      <c r="N7" s="124">
        <f t="shared" si="1"/>
        <v>21</v>
      </c>
    </row>
    <row r="8" spans="1:14">
      <c r="A8" s="152"/>
      <c r="B8" s="107" t="s">
        <v>86</v>
      </c>
      <c r="C8" s="122">
        <f t="shared" ref="C8:C13" si="2">IF(SUM(D8:E8)=0,"-",SUM(D8:E8))</f>
        <v>317</v>
      </c>
      <c r="D8" s="122">
        <f t="shared" ref="D8:E13" si="3">IF(SUM(G8,J8,M8)=0,"-",SUM(G8,J8,M8))</f>
        <v>87</v>
      </c>
      <c r="E8" s="122">
        <f t="shared" si="3"/>
        <v>230</v>
      </c>
      <c r="F8" s="122">
        <f t="shared" ref="F8:F13" si="4">IF(SUM(G8:H8)=0,"-",SUM(G8:H8))</f>
        <v>44</v>
      </c>
      <c r="G8" s="122">
        <v>0</v>
      </c>
      <c r="H8" s="126">
        <v>44</v>
      </c>
      <c r="I8" s="122">
        <f t="shared" ref="I8:I13" si="5">IF(SUM(J8:K8)=0,"-",SUM(J8:K8))</f>
        <v>227</v>
      </c>
      <c r="J8" s="126">
        <v>54</v>
      </c>
      <c r="K8" s="126">
        <v>173</v>
      </c>
      <c r="L8" s="122">
        <f t="shared" ref="L8:L13" si="6">IF(SUM(M8:N8)=0,"-",SUM(M8:N8))</f>
        <v>46</v>
      </c>
      <c r="M8" s="126">
        <v>33</v>
      </c>
      <c r="N8" s="130">
        <v>13</v>
      </c>
    </row>
    <row r="9" spans="1:14">
      <c r="A9" s="152"/>
      <c r="B9" s="107" t="s">
        <v>87</v>
      </c>
      <c r="C9" s="122">
        <f t="shared" si="2"/>
        <v>3577</v>
      </c>
      <c r="D9" s="122">
        <f t="shared" si="3"/>
        <v>1985</v>
      </c>
      <c r="E9" s="122">
        <f t="shared" si="3"/>
        <v>1592</v>
      </c>
      <c r="F9" s="122">
        <f t="shared" si="4"/>
        <v>473</v>
      </c>
      <c r="G9" s="126">
        <v>262</v>
      </c>
      <c r="H9" s="126">
        <v>211</v>
      </c>
      <c r="I9" s="122">
        <f t="shared" si="5"/>
        <v>3104</v>
      </c>
      <c r="J9" s="129">
        <v>1723</v>
      </c>
      <c r="K9" s="129">
        <v>1381</v>
      </c>
      <c r="L9" s="122" t="str">
        <f t="shared" si="6"/>
        <v>-</v>
      </c>
      <c r="M9" s="122">
        <v>0</v>
      </c>
      <c r="N9" s="124">
        <v>0</v>
      </c>
    </row>
    <row r="10" spans="1:14">
      <c r="A10" s="152"/>
      <c r="B10" s="107" t="s">
        <v>88</v>
      </c>
      <c r="C10" s="122">
        <f t="shared" si="2"/>
        <v>777</v>
      </c>
      <c r="D10" s="122">
        <f t="shared" si="3"/>
        <v>69</v>
      </c>
      <c r="E10" s="122">
        <f t="shared" si="3"/>
        <v>708</v>
      </c>
      <c r="F10" s="122" t="str">
        <f t="shared" si="4"/>
        <v>-</v>
      </c>
      <c r="G10" s="122">
        <v>0</v>
      </c>
      <c r="H10" s="122">
        <v>0</v>
      </c>
      <c r="I10" s="122">
        <f t="shared" si="5"/>
        <v>777</v>
      </c>
      <c r="J10" s="126">
        <v>69</v>
      </c>
      <c r="K10" s="126">
        <v>708</v>
      </c>
      <c r="L10" s="122" t="str">
        <f t="shared" si="6"/>
        <v>-</v>
      </c>
      <c r="M10" s="122">
        <v>0</v>
      </c>
      <c r="N10" s="124">
        <v>0</v>
      </c>
    </row>
    <row r="11" spans="1:14">
      <c r="A11" s="152"/>
      <c r="B11" s="107" t="s">
        <v>89</v>
      </c>
      <c r="C11" s="122">
        <f t="shared" si="2"/>
        <v>588</v>
      </c>
      <c r="D11" s="122">
        <f t="shared" si="3"/>
        <v>154</v>
      </c>
      <c r="E11" s="122">
        <f t="shared" si="3"/>
        <v>434</v>
      </c>
      <c r="F11" s="122">
        <f t="shared" si="4"/>
        <v>297</v>
      </c>
      <c r="G11" s="126">
        <v>87</v>
      </c>
      <c r="H11" s="126">
        <v>210</v>
      </c>
      <c r="I11" s="122">
        <f t="shared" si="5"/>
        <v>291</v>
      </c>
      <c r="J11" s="126">
        <v>67</v>
      </c>
      <c r="K11" s="126">
        <v>224</v>
      </c>
      <c r="L11" s="122" t="str">
        <f t="shared" si="6"/>
        <v>-</v>
      </c>
      <c r="M11" s="122">
        <v>0</v>
      </c>
      <c r="N11" s="124">
        <v>0</v>
      </c>
    </row>
    <row r="12" spans="1:14">
      <c r="A12" s="152"/>
      <c r="B12" s="107" t="s">
        <v>90</v>
      </c>
      <c r="C12" s="122">
        <f t="shared" si="2"/>
        <v>337</v>
      </c>
      <c r="D12" s="122">
        <f t="shared" si="3"/>
        <v>72</v>
      </c>
      <c r="E12" s="122">
        <f t="shared" si="3"/>
        <v>265</v>
      </c>
      <c r="F12" s="122" t="str">
        <f t="shared" si="4"/>
        <v>-</v>
      </c>
      <c r="G12" s="122">
        <v>0</v>
      </c>
      <c r="H12" s="122">
        <v>0</v>
      </c>
      <c r="I12" s="122">
        <f t="shared" si="5"/>
        <v>337</v>
      </c>
      <c r="J12" s="126">
        <v>72</v>
      </c>
      <c r="K12" s="126">
        <v>265</v>
      </c>
      <c r="L12" s="122" t="str">
        <f t="shared" si="6"/>
        <v>-</v>
      </c>
      <c r="M12" s="122">
        <v>0</v>
      </c>
      <c r="N12" s="124">
        <v>0</v>
      </c>
    </row>
    <row r="13" spans="1:14">
      <c r="A13" s="153"/>
      <c r="B13" s="108" t="s">
        <v>16</v>
      </c>
      <c r="C13" s="138">
        <f t="shared" si="2"/>
        <v>99</v>
      </c>
      <c r="D13" s="123">
        <f t="shared" si="3"/>
        <v>31</v>
      </c>
      <c r="E13" s="123">
        <f t="shared" si="3"/>
        <v>68</v>
      </c>
      <c r="F13" s="123">
        <f t="shared" si="4"/>
        <v>35</v>
      </c>
      <c r="G13" s="127">
        <v>17</v>
      </c>
      <c r="H13" s="127">
        <v>18</v>
      </c>
      <c r="I13" s="123">
        <f t="shared" si="5"/>
        <v>44</v>
      </c>
      <c r="J13" s="127">
        <v>2</v>
      </c>
      <c r="K13" s="127">
        <v>42</v>
      </c>
      <c r="L13" s="123">
        <f t="shared" si="6"/>
        <v>20</v>
      </c>
      <c r="M13" s="127">
        <v>12</v>
      </c>
      <c r="N13" s="131">
        <v>8</v>
      </c>
    </row>
  </sheetData>
  <mergeCells count="5">
    <mergeCell ref="A6:B6"/>
    <mergeCell ref="A7:A13"/>
    <mergeCell ref="A2:B3"/>
    <mergeCell ref="A5:B5"/>
    <mergeCell ref="A4:B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showGridLines="0" tabSelected="1" workbookViewId="0">
      <selection activeCell="H23" sqref="H23"/>
    </sheetView>
  </sheetViews>
  <sheetFormatPr defaultRowHeight="12"/>
  <cols>
    <col min="1" max="1" width="6.42578125" customWidth="1"/>
    <col min="2" max="2" width="5" customWidth="1"/>
  </cols>
  <sheetData>
    <row r="1" spans="1:17">
      <c r="A1" s="83" t="s">
        <v>94</v>
      </c>
      <c r="B1" s="8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89"/>
      <c r="B2" s="90"/>
      <c r="C2" s="78" t="s">
        <v>4</v>
      </c>
      <c r="D2" s="79"/>
      <c r="E2" s="79"/>
      <c r="F2" s="79"/>
      <c r="G2" s="94"/>
      <c r="H2" s="78" t="s">
        <v>20</v>
      </c>
      <c r="I2" s="79"/>
      <c r="J2" s="79"/>
      <c r="K2" s="79"/>
      <c r="L2" s="94" t="s">
        <v>98</v>
      </c>
      <c r="M2" s="78" t="s">
        <v>21</v>
      </c>
      <c r="N2" s="79"/>
      <c r="O2" s="79"/>
      <c r="P2" s="79"/>
      <c r="Q2" s="80"/>
    </row>
    <row r="3" spans="1:17">
      <c r="A3" s="84" t="s">
        <v>1</v>
      </c>
      <c r="B3" s="85"/>
      <c r="C3" s="95" t="s">
        <v>22</v>
      </c>
      <c r="D3" s="96"/>
      <c r="E3" s="96"/>
      <c r="F3" s="72"/>
      <c r="G3" s="87" t="s">
        <v>23</v>
      </c>
      <c r="H3" s="95" t="s">
        <v>22</v>
      </c>
      <c r="I3" s="96"/>
      <c r="J3" s="96"/>
      <c r="K3" s="72"/>
      <c r="L3" s="87" t="s">
        <v>23</v>
      </c>
      <c r="M3" s="95" t="s">
        <v>22</v>
      </c>
      <c r="N3" s="96"/>
      <c r="O3" s="96"/>
      <c r="P3" s="72"/>
      <c r="Q3" s="88" t="s">
        <v>23</v>
      </c>
    </row>
    <row r="4" spans="1:17">
      <c r="A4" s="69"/>
      <c r="B4" s="70"/>
      <c r="C4" s="11" t="s">
        <v>4</v>
      </c>
      <c r="D4" s="11" t="s">
        <v>5</v>
      </c>
      <c r="E4" s="11" t="s">
        <v>6</v>
      </c>
      <c r="F4" s="11" t="s">
        <v>7</v>
      </c>
      <c r="G4" s="111" t="s">
        <v>24</v>
      </c>
      <c r="H4" s="11" t="s">
        <v>4</v>
      </c>
      <c r="I4" s="11" t="s">
        <v>5</v>
      </c>
      <c r="J4" s="11" t="s">
        <v>6</v>
      </c>
      <c r="K4" s="11" t="s">
        <v>7</v>
      </c>
      <c r="L4" s="111" t="s">
        <v>24</v>
      </c>
      <c r="M4" s="11" t="s">
        <v>4</v>
      </c>
      <c r="N4" s="11" t="s">
        <v>5</v>
      </c>
      <c r="O4" s="11" t="s">
        <v>6</v>
      </c>
      <c r="P4" s="11" t="s">
        <v>7</v>
      </c>
      <c r="Q4" s="112" t="s">
        <v>84</v>
      </c>
    </row>
    <row r="5" spans="1:17">
      <c r="A5" s="39" t="s">
        <v>119</v>
      </c>
      <c r="B5" s="91"/>
      <c r="C5" s="132">
        <v>1914</v>
      </c>
      <c r="D5" s="132">
        <v>320</v>
      </c>
      <c r="E5" s="132">
        <v>1554</v>
      </c>
      <c r="F5" s="132">
        <v>40</v>
      </c>
      <c r="G5" s="132">
        <v>156</v>
      </c>
      <c r="H5" s="132">
        <v>265</v>
      </c>
      <c r="I5" s="132" t="s">
        <v>8</v>
      </c>
      <c r="J5" s="132">
        <v>265</v>
      </c>
      <c r="K5" s="132" t="s">
        <v>8</v>
      </c>
      <c r="L5" s="132">
        <v>8</v>
      </c>
      <c r="M5" s="132">
        <v>1649</v>
      </c>
      <c r="N5" s="132">
        <v>320</v>
      </c>
      <c r="O5" s="132">
        <v>1289</v>
      </c>
      <c r="P5" s="132">
        <v>40</v>
      </c>
      <c r="Q5" s="134">
        <v>148</v>
      </c>
    </row>
    <row r="6" spans="1:17">
      <c r="A6" s="39" t="s">
        <v>120</v>
      </c>
      <c r="B6" s="91"/>
      <c r="C6" s="132">
        <f t="shared" ref="C6:Q6" si="0">IF(SUM(C7,C10)=0,"-",SUM(C7,C10))</f>
        <v>1981</v>
      </c>
      <c r="D6" s="132">
        <f t="shared" si="0"/>
        <v>323</v>
      </c>
      <c r="E6" s="132">
        <f t="shared" si="0"/>
        <v>1620</v>
      </c>
      <c r="F6" s="132">
        <f t="shared" si="0"/>
        <v>38</v>
      </c>
      <c r="G6" s="132">
        <f t="shared" si="0"/>
        <v>156</v>
      </c>
      <c r="H6" s="132">
        <f t="shared" si="0"/>
        <v>266</v>
      </c>
      <c r="I6" s="132" t="str">
        <f t="shared" si="0"/>
        <v>-</v>
      </c>
      <c r="J6" s="132">
        <f t="shared" si="0"/>
        <v>266</v>
      </c>
      <c r="K6" s="132" t="str">
        <f t="shared" si="0"/>
        <v>-</v>
      </c>
      <c r="L6" s="132">
        <f t="shared" si="0"/>
        <v>9</v>
      </c>
      <c r="M6" s="132">
        <f t="shared" si="0"/>
        <v>1715</v>
      </c>
      <c r="N6" s="132">
        <f t="shared" si="0"/>
        <v>323</v>
      </c>
      <c r="O6" s="132">
        <f t="shared" si="0"/>
        <v>1354</v>
      </c>
      <c r="P6" s="132">
        <f t="shared" si="0"/>
        <v>38</v>
      </c>
      <c r="Q6" s="134">
        <f t="shared" si="0"/>
        <v>147</v>
      </c>
    </row>
    <row r="7" spans="1:17">
      <c r="A7" s="40" t="s">
        <v>25</v>
      </c>
      <c r="B7" s="92" t="s">
        <v>4</v>
      </c>
      <c r="C7" s="122">
        <f t="shared" ref="C7:Q7" si="1">IF(SUM(C8:C9)=0,"-",SUM(C8:C9))</f>
        <v>514</v>
      </c>
      <c r="D7" s="122">
        <f t="shared" si="1"/>
        <v>76</v>
      </c>
      <c r="E7" s="122">
        <f t="shared" si="1"/>
        <v>426</v>
      </c>
      <c r="F7" s="122">
        <f t="shared" si="1"/>
        <v>12</v>
      </c>
      <c r="G7" s="122">
        <f t="shared" si="1"/>
        <v>156</v>
      </c>
      <c r="H7" s="122">
        <f t="shared" si="1"/>
        <v>59</v>
      </c>
      <c r="I7" s="122" t="str">
        <f t="shared" si="1"/>
        <v>-</v>
      </c>
      <c r="J7" s="122">
        <f t="shared" si="1"/>
        <v>59</v>
      </c>
      <c r="K7" s="122" t="str">
        <f t="shared" si="1"/>
        <v>-</v>
      </c>
      <c r="L7" s="122">
        <f t="shared" si="1"/>
        <v>9</v>
      </c>
      <c r="M7" s="122">
        <f t="shared" si="1"/>
        <v>455</v>
      </c>
      <c r="N7" s="122">
        <f t="shared" si="1"/>
        <v>76</v>
      </c>
      <c r="O7" s="122">
        <f t="shared" si="1"/>
        <v>367</v>
      </c>
      <c r="P7" s="122">
        <f t="shared" si="1"/>
        <v>12</v>
      </c>
      <c r="Q7" s="124">
        <f t="shared" si="1"/>
        <v>147</v>
      </c>
    </row>
    <row r="8" spans="1:17">
      <c r="A8" s="41" t="s">
        <v>26</v>
      </c>
      <c r="B8" s="92" t="s">
        <v>18</v>
      </c>
      <c r="C8" s="122">
        <f>IF(SUM(D8:F8)=0,"-",SUM(D8:F8))</f>
        <v>196</v>
      </c>
      <c r="D8" s="122">
        <f t="shared" ref="D8:G9" si="2">IF(SUM(I8,N8)=0,"-",SUM(I8,N8))</f>
        <v>36</v>
      </c>
      <c r="E8" s="122">
        <f t="shared" si="2"/>
        <v>153</v>
      </c>
      <c r="F8" s="122">
        <f t="shared" si="2"/>
        <v>7</v>
      </c>
      <c r="G8" s="122">
        <f t="shared" si="2"/>
        <v>66</v>
      </c>
      <c r="H8" s="122">
        <f>IF(SUM(I8:K8)=0,"-",SUM(I8:K8))</f>
        <v>5</v>
      </c>
      <c r="I8" s="122" t="s">
        <v>97</v>
      </c>
      <c r="J8" s="122">
        <v>5</v>
      </c>
      <c r="K8" s="122" t="s">
        <v>97</v>
      </c>
      <c r="L8" s="122">
        <v>6</v>
      </c>
      <c r="M8" s="122">
        <f>IF(SUM(N8:P8)=0,"-",SUM(N8:P8))</f>
        <v>191</v>
      </c>
      <c r="N8" s="122">
        <v>36</v>
      </c>
      <c r="O8" s="122">
        <v>148</v>
      </c>
      <c r="P8" s="122">
        <v>7</v>
      </c>
      <c r="Q8" s="124">
        <v>60</v>
      </c>
    </row>
    <row r="9" spans="1:17">
      <c r="A9" s="42" t="s">
        <v>27</v>
      </c>
      <c r="B9" s="92" t="s">
        <v>19</v>
      </c>
      <c r="C9" s="122">
        <f>IF(SUM(D9:F9)=0,"-",SUM(D9:F9))</f>
        <v>318</v>
      </c>
      <c r="D9" s="122">
        <f t="shared" si="2"/>
        <v>40</v>
      </c>
      <c r="E9" s="122">
        <f t="shared" si="2"/>
        <v>273</v>
      </c>
      <c r="F9" s="122">
        <f t="shared" si="2"/>
        <v>5</v>
      </c>
      <c r="G9" s="122">
        <f t="shared" si="2"/>
        <v>90</v>
      </c>
      <c r="H9" s="122">
        <f>IF(SUM(I9:K9)=0,"-",SUM(I9:K9))</f>
        <v>54</v>
      </c>
      <c r="I9" s="122" t="s">
        <v>97</v>
      </c>
      <c r="J9" s="122">
        <v>54</v>
      </c>
      <c r="K9" s="122" t="s">
        <v>97</v>
      </c>
      <c r="L9" s="122">
        <v>3</v>
      </c>
      <c r="M9" s="122">
        <f>IF(SUM(N9:P9)=0,"-",SUM(N9:P9))</f>
        <v>264</v>
      </c>
      <c r="N9" s="122">
        <v>40</v>
      </c>
      <c r="O9" s="122">
        <v>219</v>
      </c>
      <c r="P9" s="122">
        <v>5</v>
      </c>
      <c r="Q9" s="124">
        <v>87</v>
      </c>
    </row>
    <row r="10" spans="1:17">
      <c r="A10" s="40" t="s">
        <v>28</v>
      </c>
      <c r="B10" s="92" t="s">
        <v>4</v>
      </c>
      <c r="C10" s="122">
        <f t="shared" ref="C10:Q10" si="3">IF(SUM(C11:C12)=0,"-",SUM(C11:C12))</f>
        <v>1467</v>
      </c>
      <c r="D10" s="122">
        <f t="shared" si="3"/>
        <v>247</v>
      </c>
      <c r="E10" s="122">
        <f t="shared" si="3"/>
        <v>1194</v>
      </c>
      <c r="F10" s="122">
        <f t="shared" si="3"/>
        <v>26</v>
      </c>
      <c r="G10" s="122" t="str">
        <f t="shared" si="3"/>
        <v>-</v>
      </c>
      <c r="H10" s="122">
        <f t="shared" si="3"/>
        <v>207</v>
      </c>
      <c r="I10" s="122" t="str">
        <f t="shared" si="3"/>
        <v>-</v>
      </c>
      <c r="J10" s="122">
        <f t="shared" si="3"/>
        <v>207</v>
      </c>
      <c r="K10" s="122" t="str">
        <f t="shared" si="3"/>
        <v>-</v>
      </c>
      <c r="L10" s="122" t="str">
        <f t="shared" si="3"/>
        <v>-</v>
      </c>
      <c r="M10" s="122">
        <f t="shared" si="3"/>
        <v>1260</v>
      </c>
      <c r="N10" s="122">
        <f t="shared" si="3"/>
        <v>247</v>
      </c>
      <c r="O10" s="122">
        <f t="shared" si="3"/>
        <v>987</v>
      </c>
      <c r="P10" s="122">
        <f t="shared" si="3"/>
        <v>26</v>
      </c>
      <c r="Q10" s="124" t="str">
        <f t="shared" si="3"/>
        <v>-</v>
      </c>
    </row>
    <row r="11" spans="1:17">
      <c r="A11" s="41" t="s">
        <v>26</v>
      </c>
      <c r="B11" s="92" t="s">
        <v>18</v>
      </c>
      <c r="C11" s="122">
        <f>IF(SUM(D11:F11)=0,"-",SUM(D11:F11))</f>
        <v>850</v>
      </c>
      <c r="D11" s="122">
        <f t="shared" ref="D11:G12" si="4">IF(SUM(I11,N11)=0,"-",SUM(I11,N11))</f>
        <v>132</v>
      </c>
      <c r="E11" s="122">
        <f t="shared" si="4"/>
        <v>698</v>
      </c>
      <c r="F11" s="122">
        <f t="shared" si="4"/>
        <v>20</v>
      </c>
      <c r="G11" s="122" t="str">
        <f t="shared" si="4"/>
        <v>-</v>
      </c>
      <c r="H11" s="122">
        <f>IF(SUM(I11:K11)=0,"-",SUM(I11:K11))</f>
        <v>132</v>
      </c>
      <c r="I11" s="122" t="s">
        <v>97</v>
      </c>
      <c r="J11" s="122">
        <v>132</v>
      </c>
      <c r="K11" s="122">
        <v>0</v>
      </c>
      <c r="L11" s="122">
        <v>0</v>
      </c>
      <c r="M11" s="122">
        <f>IF(SUM(N11:P11)=0,"-",SUM(N11:P11))</f>
        <v>718</v>
      </c>
      <c r="N11" s="122">
        <v>132</v>
      </c>
      <c r="O11" s="122">
        <v>566</v>
      </c>
      <c r="P11" s="122">
        <v>20</v>
      </c>
      <c r="Q11" s="124">
        <v>0</v>
      </c>
    </row>
    <row r="12" spans="1:17">
      <c r="A12" s="43" t="s">
        <v>27</v>
      </c>
      <c r="B12" s="93" t="s">
        <v>19</v>
      </c>
      <c r="C12" s="123">
        <f>IF(SUM(D12:F12)=0,"-",SUM(D12:F12))</f>
        <v>617</v>
      </c>
      <c r="D12" s="123">
        <f t="shared" si="4"/>
        <v>115</v>
      </c>
      <c r="E12" s="123">
        <f t="shared" si="4"/>
        <v>496</v>
      </c>
      <c r="F12" s="123">
        <f t="shared" si="4"/>
        <v>6</v>
      </c>
      <c r="G12" s="123" t="str">
        <f t="shared" si="4"/>
        <v>-</v>
      </c>
      <c r="H12" s="123">
        <f>IF(SUM(I12:K12)=0,"-",SUM(I12:K12))</f>
        <v>75</v>
      </c>
      <c r="I12" s="123" t="s">
        <v>97</v>
      </c>
      <c r="J12" s="123">
        <v>75</v>
      </c>
      <c r="K12" s="123" t="s">
        <v>97</v>
      </c>
      <c r="L12" s="123">
        <v>0</v>
      </c>
      <c r="M12" s="123">
        <f>IF(SUM(N12:P12)=0,"-",SUM(N12:P12))</f>
        <v>542</v>
      </c>
      <c r="N12" s="123">
        <v>115</v>
      </c>
      <c r="O12" s="123">
        <v>421</v>
      </c>
      <c r="P12" s="123">
        <v>6</v>
      </c>
      <c r="Q12" s="125" t="s">
        <v>105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showGridLines="0" zoomScaleNormal="100" workbookViewId="0">
      <selection activeCell="I15" sqref="I15"/>
    </sheetView>
  </sheetViews>
  <sheetFormatPr defaultColWidth="11" defaultRowHeight="11.25" customHeight="1"/>
  <cols>
    <col min="1" max="1" width="2.42578125" style="2" customWidth="1"/>
    <col min="2" max="2" width="8.5703125" style="2" customWidth="1"/>
    <col min="3" max="3" width="10.42578125" style="44" customWidth="1"/>
    <col min="4" max="17" width="11.85546875" style="2" customWidth="1"/>
    <col min="18" max="16384" width="11" style="2"/>
  </cols>
  <sheetData>
    <row r="1" spans="1:17" ht="14.1" customHeight="1">
      <c r="A1" s="1" t="s">
        <v>0</v>
      </c>
      <c r="Q1" s="20" t="s">
        <v>0</v>
      </c>
    </row>
    <row r="2" spans="1:17" ht="14.1" customHeight="1"/>
    <row r="3" spans="1:17" ht="14.1" customHeight="1">
      <c r="A3" s="2" t="s">
        <v>95</v>
      </c>
    </row>
    <row r="4" spans="1:17" ht="14.1" customHeight="1">
      <c r="A4" s="35"/>
      <c r="B4" s="45"/>
      <c r="C4" s="46"/>
      <c r="D4" s="7" t="s">
        <v>29</v>
      </c>
      <c r="E4" s="7"/>
      <c r="F4" s="47" t="s">
        <v>30</v>
      </c>
      <c r="G4" s="48"/>
      <c r="H4" s="6"/>
      <c r="I4" s="8" t="s">
        <v>31</v>
      </c>
      <c r="J4" s="9"/>
      <c r="K4" s="9"/>
      <c r="L4" s="9"/>
      <c r="M4" s="9"/>
      <c r="N4" s="36"/>
      <c r="O4" s="47" t="s">
        <v>123</v>
      </c>
      <c r="P4" s="48"/>
      <c r="Q4" s="49"/>
    </row>
    <row r="5" spans="1:17" ht="14.1" customHeight="1">
      <c r="A5" s="22" t="s">
        <v>77</v>
      </c>
      <c r="B5" s="33"/>
      <c r="C5" s="23"/>
      <c r="D5" s="24" t="s">
        <v>2</v>
      </c>
      <c r="E5" s="24" t="s">
        <v>32</v>
      </c>
      <c r="F5" s="50"/>
      <c r="G5" s="51"/>
      <c r="H5" s="52"/>
      <c r="I5" s="37" t="s">
        <v>33</v>
      </c>
      <c r="J5" s="14"/>
      <c r="K5" s="25" t="s">
        <v>34</v>
      </c>
      <c r="L5" s="53" t="s">
        <v>35</v>
      </c>
      <c r="M5" s="54"/>
      <c r="N5" s="55"/>
      <c r="O5" s="56"/>
      <c r="P5" s="57"/>
      <c r="Q5" s="58"/>
    </row>
    <row r="6" spans="1:17" ht="14.1" customHeight="1">
      <c r="A6" s="59"/>
      <c r="B6" s="19"/>
      <c r="C6" s="60"/>
      <c r="D6" s="24" t="s">
        <v>36</v>
      </c>
      <c r="E6" s="24"/>
      <c r="F6" s="25" t="s">
        <v>4</v>
      </c>
      <c r="G6" s="25" t="s">
        <v>18</v>
      </c>
      <c r="H6" s="25" t="s">
        <v>19</v>
      </c>
      <c r="I6" s="25" t="s">
        <v>4</v>
      </c>
      <c r="J6" s="25" t="s">
        <v>37</v>
      </c>
      <c r="K6" s="24" t="s">
        <v>38</v>
      </c>
      <c r="L6" s="61" t="s">
        <v>39</v>
      </c>
      <c r="M6" s="62"/>
      <c r="N6" s="26"/>
      <c r="O6" s="63"/>
      <c r="P6" s="64"/>
      <c r="Q6" s="65"/>
    </row>
    <row r="7" spans="1:17" ht="14.1" customHeight="1">
      <c r="A7" s="10"/>
      <c r="B7" s="66"/>
      <c r="C7" s="67"/>
      <c r="D7" s="27"/>
      <c r="E7" s="27"/>
      <c r="F7" s="27"/>
      <c r="G7" s="27"/>
      <c r="H7" s="27"/>
      <c r="I7" s="27"/>
      <c r="J7" s="27" t="s">
        <v>40</v>
      </c>
      <c r="K7" s="27" t="s">
        <v>41</v>
      </c>
      <c r="L7" s="11" t="s">
        <v>4</v>
      </c>
      <c r="M7" s="11" t="s">
        <v>18</v>
      </c>
      <c r="N7" s="11" t="s">
        <v>19</v>
      </c>
      <c r="O7" s="11" t="s">
        <v>4</v>
      </c>
      <c r="P7" s="11" t="s">
        <v>18</v>
      </c>
      <c r="Q7" s="12" t="s">
        <v>19</v>
      </c>
    </row>
    <row r="8" spans="1:17">
      <c r="A8" s="13" t="s">
        <v>122</v>
      </c>
      <c r="B8" s="38"/>
      <c r="C8" s="14"/>
      <c r="D8" s="117">
        <v>90</v>
      </c>
      <c r="E8" s="114">
        <v>142</v>
      </c>
      <c r="F8" s="114">
        <v>6366</v>
      </c>
      <c r="G8" s="114">
        <v>2586</v>
      </c>
      <c r="H8" s="114">
        <v>3780</v>
      </c>
      <c r="I8" s="114">
        <v>5183</v>
      </c>
      <c r="J8" s="114">
        <v>4609</v>
      </c>
      <c r="K8" s="114">
        <v>3715</v>
      </c>
      <c r="L8" s="114">
        <v>2720</v>
      </c>
      <c r="M8" s="114">
        <v>1173</v>
      </c>
      <c r="N8" s="114">
        <v>1547</v>
      </c>
      <c r="O8" s="114">
        <v>2426</v>
      </c>
      <c r="P8" s="114">
        <v>934</v>
      </c>
      <c r="Q8" s="115">
        <v>1492</v>
      </c>
    </row>
    <row r="9" spans="1:17">
      <c r="A9" s="13" t="s">
        <v>125</v>
      </c>
      <c r="B9" s="38"/>
      <c r="C9" s="14"/>
      <c r="D9" s="141">
        <f>IF(SUM(D10:D11)=0,"-",SUM(D10:D11))</f>
        <v>87</v>
      </c>
      <c r="E9" s="132">
        <f t="shared" ref="E9:Q9" si="0">IF(SUM(E10:E11)=0,"-",SUM(E10:E11))</f>
        <v>131</v>
      </c>
      <c r="F9" s="132">
        <f t="shared" si="0"/>
        <v>6212</v>
      </c>
      <c r="G9" s="132">
        <f t="shared" si="0"/>
        <v>2478</v>
      </c>
      <c r="H9" s="132">
        <f t="shared" si="0"/>
        <v>3734</v>
      </c>
      <c r="I9" s="132">
        <f t="shared" si="0"/>
        <v>5175</v>
      </c>
      <c r="J9" s="132">
        <f t="shared" si="0"/>
        <v>4488</v>
      </c>
      <c r="K9" s="132">
        <f t="shared" si="0"/>
        <v>3560</v>
      </c>
      <c r="L9" s="132">
        <f t="shared" si="0"/>
        <v>2575</v>
      </c>
      <c r="M9" s="132">
        <f t="shared" si="0"/>
        <v>1063</v>
      </c>
      <c r="N9" s="132">
        <f t="shared" si="0"/>
        <v>1512</v>
      </c>
      <c r="O9" s="132">
        <f t="shared" si="0"/>
        <v>2430</v>
      </c>
      <c r="P9" s="132">
        <f t="shared" si="0"/>
        <v>1036</v>
      </c>
      <c r="Q9" s="134">
        <f t="shared" si="0"/>
        <v>1394</v>
      </c>
    </row>
    <row r="10" spans="1:17">
      <c r="A10" s="13" t="s">
        <v>42</v>
      </c>
      <c r="B10" s="38"/>
      <c r="C10" s="14"/>
      <c r="D10" s="122">
        <f t="shared" ref="D10:Q10" si="1">IF(SUM(D12)=0,"-",SUM(D12))</f>
        <v>7</v>
      </c>
      <c r="E10" s="122">
        <f t="shared" si="1"/>
        <v>7</v>
      </c>
      <c r="F10" s="122">
        <f t="shared" si="1"/>
        <v>517</v>
      </c>
      <c r="G10" s="122">
        <f t="shared" si="1"/>
        <v>80</v>
      </c>
      <c r="H10" s="122">
        <f t="shared" si="1"/>
        <v>437</v>
      </c>
      <c r="I10" s="122">
        <f t="shared" si="1"/>
        <v>220</v>
      </c>
      <c r="J10" s="122">
        <f t="shared" si="1"/>
        <v>220</v>
      </c>
      <c r="K10" s="122">
        <f t="shared" si="1"/>
        <v>446</v>
      </c>
      <c r="L10" s="122">
        <f t="shared" si="1"/>
        <v>196</v>
      </c>
      <c r="M10" s="122">
        <f t="shared" si="1"/>
        <v>29</v>
      </c>
      <c r="N10" s="122">
        <f t="shared" si="1"/>
        <v>167</v>
      </c>
      <c r="O10" s="122">
        <f t="shared" si="1"/>
        <v>191</v>
      </c>
      <c r="P10" s="122">
        <f t="shared" si="1"/>
        <v>24</v>
      </c>
      <c r="Q10" s="124">
        <f t="shared" si="1"/>
        <v>167</v>
      </c>
    </row>
    <row r="11" spans="1:17">
      <c r="A11" s="13" t="s">
        <v>17</v>
      </c>
      <c r="B11" s="38"/>
      <c r="C11" s="14"/>
      <c r="D11" s="122">
        <f t="shared" ref="D11:Q11" si="2">IF(SUM(D18,D25,D34,D39,D42,D50,D54)=0,"-",SUM(D18,D25,D34,D39,D42,D50,D54))</f>
        <v>80</v>
      </c>
      <c r="E11" s="122">
        <f t="shared" si="2"/>
        <v>124</v>
      </c>
      <c r="F11" s="122">
        <f t="shared" si="2"/>
        <v>5695</v>
      </c>
      <c r="G11" s="122">
        <f t="shared" si="2"/>
        <v>2398</v>
      </c>
      <c r="H11" s="122">
        <f t="shared" si="2"/>
        <v>3297</v>
      </c>
      <c r="I11" s="122">
        <f t="shared" si="2"/>
        <v>4955</v>
      </c>
      <c r="J11" s="122">
        <f t="shared" si="2"/>
        <v>4268</v>
      </c>
      <c r="K11" s="122">
        <f t="shared" si="2"/>
        <v>3114</v>
      </c>
      <c r="L11" s="122">
        <f t="shared" si="2"/>
        <v>2379</v>
      </c>
      <c r="M11" s="122">
        <f t="shared" si="2"/>
        <v>1034</v>
      </c>
      <c r="N11" s="122">
        <f t="shared" si="2"/>
        <v>1345</v>
      </c>
      <c r="O11" s="122">
        <f t="shared" si="2"/>
        <v>2239</v>
      </c>
      <c r="P11" s="122">
        <f t="shared" si="2"/>
        <v>1012</v>
      </c>
      <c r="Q11" s="124">
        <f t="shared" si="2"/>
        <v>1227</v>
      </c>
    </row>
    <row r="12" spans="1:17" ht="11.25" customHeight="1">
      <c r="A12" s="161" t="s">
        <v>98</v>
      </c>
      <c r="B12" s="164" t="s">
        <v>110</v>
      </c>
      <c r="C12" s="15" t="s">
        <v>4</v>
      </c>
      <c r="D12" s="122">
        <f t="shared" ref="D12:Q12" si="3">IF(SUM(D13:D17)=0,"-",SUM(D13:D17))</f>
        <v>7</v>
      </c>
      <c r="E12" s="122">
        <f t="shared" si="3"/>
        <v>7</v>
      </c>
      <c r="F12" s="122">
        <f t="shared" si="3"/>
        <v>517</v>
      </c>
      <c r="G12" s="122">
        <f t="shared" si="3"/>
        <v>80</v>
      </c>
      <c r="H12" s="122">
        <f t="shared" si="3"/>
        <v>437</v>
      </c>
      <c r="I12" s="122">
        <f t="shared" si="3"/>
        <v>220</v>
      </c>
      <c r="J12" s="122">
        <f t="shared" si="3"/>
        <v>220</v>
      </c>
      <c r="K12" s="122">
        <f t="shared" si="3"/>
        <v>446</v>
      </c>
      <c r="L12" s="122">
        <f t="shared" si="3"/>
        <v>196</v>
      </c>
      <c r="M12" s="122">
        <f t="shared" si="3"/>
        <v>29</v>
      </c>
      <c r="N12" s="122">
        <f t="shared" si="3"/>
        <v>167</v>
      </c>
      <c r="O12" s="122">
        <f t="shared" si="3"/>
        <v>191</v>
      </c>
      <c r="P12" s="122">
        <f t="shared" si="3"/>
        <v>24</v>
      </c>
      <c r="Q12" s="124">
        <f t="shared" si="3"/>
        <v>167</v>
      </c>
    </row>
    <row r="13" spans="1:17" ht="12" customHeight="1">
      <c r="A13" s="162"/>
      <c r="B13" s="168"/>
      <c r="C13" s="15" t="s">
        <v>44</v>
      </c>
      <c r="D13" s="142">
        <v>4</v>
      </c>
      <c r="E13" s="122">
        <v>4</v>
      </c>
      <c r="F13" s="122">
        <f>IF(SUM(G13:H13)=0,"-",SUM(G13:H13))</f>
        <v>396</v>
      </c>
      <c r="G13" s="139">
        <v>66</v>
      </c>
      <c r="H13" s="118">
        <v>330</v>
      </c>
      <c r="I13" s="116">
        <v>160</v>
      </c>
      <c r="J13" s="116">
        <v>160</v>
      </c>
      <c r="K13" s="118">
        <v>312</v>
      </c>
      <c r="L13" s="122">
        <f>IF(SUM(M13:N13)=0,"-",SUM(M13:N13))</f>
        <v>140</v>
      </c>
      <c r="M13" s="118">
        <v>24</v>
      </c>
      <c r="N13" s="118">
        <v>116</v>
      </c>
      <c r="O13" s="122">
        <f>IF(SUM(P13:Q13)=0,"-",SUM(P13:Q13))</f>
        <v>143</v>
      </c>
      <c r="P13" s="118">
        <v>18</v>
      </c>
      <c r="Q13" s="119">
        <v>125</v>
      </c>
    </row>
    <row r="14" spans="1:17" ht="12" customHeight="1">
      <c r="A14" s="162"/>
      <c r="B14" s="168"/>
      <c r="C14" s="15" t="s">
        <v>45</v>
      </c>
      <c r="D14" s="142">
        <v>1</v>
      </c>
      <c r="E14" s="122">
        <v>1</v>
      </c>
      <c r="F14" s="122">
        <f>IF(SUM(G14:H14)=0,"-",SUM(G14:H14))</f>
        <v>42</v>
      </c>
      <c r="G14" s="139">
        <v>0</v>
      </c>
      <c r="H14" s="118">
        <v>42</v>
      </c>
      <c r="I14" s="116">
        <v>20</v>
      </c>
      <c r="J14" s="116">
        <v>20</v>
      </c>
      <c r="K14" s="118">
        <v>19</v>
      </c>
      <c r="L14" s="122">
        <f>IF(SUM(M14:N14)=0,"-",SUM(M14:N14))</f>
        <v>18</v>
      </c>
      <c r="M14" s="118">
        <v>0</v>
      </c>
      <c r="N14" s="118">
        <v>18</v>
      </c>
      <c r="O14" s="122">
        <f>IF(SUM(P14:Q14)=0,"-",SUM(P14:Q14))</f>
        <v>14</v>
      </c>
      <c r="P14" s="118">
        <v>0</v>
      </c>
      <c r="Q14" s="119">
        <v>14</v>
      </c>
    </row>
    <row r="15" spans="1:17" ht="12" customHeight="1">
      <c r="A15" s="162"/>
      <c r="B15" s="168"/>
      <c r="C15" s="15" t="s">
        <v>113</v>
      </c>
      <c r="D15" s="142">
        <v>0</v>
      </c>
      <c r="E15" s="122">
        <v>0</v>
      </c>
      <c r="F15" s="122" t="str">
        <f>IF(SUM(G15:H15)=0,"-",SUM(G15:H15))</f>
        <v>-</v>
      </c>
      <c r="G15" s="139">
        <v>0</v>
      </c>
      <c r="H15" s="118">
        <v>0</v>
      </c>
      <c r="I15" s="116">
        <v>0</v>
      </c>
      <c r="J15" s="116">
        <v>0</v>
      </c>
      <c r="K15" s="118">
        <v>0</v>
      </c>
      <c r="L15" s="122" t="str">
        <f>IF(SUM(M15:N15)=0,"-",SUM(M15:N15))</f>
        <v>-</v>
      </c>
      <c r="M15" s="118">
        <v>0</v>
      </c>
      <c r="N15" s="118">
        <v>0</v>
      </c>
      <c r="O15" s="122" t="str">
        <f>IF(SUM(P15:Q15)=0,"-",SUM(P15:Q15))</f>
        <v>-</v>
      </c>
      <c r="P15" s="118">
        <v>0</v>
      </c>
      <c r="Q15" s="119">
        <v>0</v>
      </c>
    </row>
    <row r="16" spans="1:17" ht="12" customHeight="1">
      <c r="A16" s="162"/>
      <c r="B16" s="168"/>
      <c r="C16" s="15" t="s">
        <v>47</v>
      </c>
      <c r="D16" s="142">
        <v>1</v>
      </c>
      <c r="E16" s="122">
        <v>1</v>
      </c>
      <c r="F16" s="122">
        <f>IF(SUM(G16:H16)=0,"-",SUM(G16:H16))</f>
        <v>59</v>
      </c>
      <c r="G16" s="139">
        <v>14</v>
      </c>
      <c r="H16" s="118">
        <v>45</v>
      </c>
      <c r="I16" s="116">
        <v>20</v>
      </c>
      <c r="J16" s="116">
        <v>20</v>
      </c>
      <c r="K16" s="118">
        <v>59</v>
      </c>
      <c r="L16" s="122">
        <f>IF(SUM(M16:N16)=0,"-",SUM(M16:N16))</f>
        <v>20</v>
      </c>
      <c r="M16" s="118">
        <v>5</v>
      </c>
      <c r="N16" s="118">
        <v>15</v>
      </c>
      <c r="O16" s="122">
        <f>IF(SUM(P16:Q16)=0,"-",SUM(P16:Q16))</f>
        <v>18</v>
      </c>
      <c r="P16" s="118">
        <v>6</v>
      </c>
      <c r="Q16" s="119">
        <v>12</v>
      </c>
    </row>
    <row r="17" spans="1:17" ht="12" customHeight="1">
      <c r="A17" s="163"/>
      <c r="B17" s="169"/>
      <c r="C17" s="113" t="s">
        <v>72</v>
      </c>
      <c r="D17" s="142">
        <v>1</v>
      </c>
      <c r="E17" s="122">
        <v>1</v>
      </c>
      <c r="F17" s="122">
        <f>IF(SUM(G17:H17)=0,"-",SUM(G17:H17))</f>
        <v>20</v>
      </c>
      <c r="G17" s="122" t="s">
        <v>8</v>
      </c>
      <c r="H17" s="118">
        <v>20</v>
      </c>
      <c r="I17" s="116">
        <v>20</v>
      </c>
      <c r="J17" s="116">
        <v>20</v>
      </c>
      <c r="K17" s="118">
        <v>56</v>
      </c>
      <c r="L17" s="122">
        <f>IF(SUM(M17:N17)=0,"-",SUM(M17:N17))</f>
        <v>18</v>
      </c>
      <c r="M17" s="116" t="s">
        <v>8</v>
      </c>
      <c r="N17" s="118">
        <v>18</v>
      </c>
      <c r="O17" s="122">
        <f>IF(SUM(P17:Q17)=0,"-",SUM(P17:Q17))</f>
        <v>16</v>
      </c>
      <c r="P17" s="118">
        <v>0</v>
      </c>
      <c r="Q17" s="119">
        <v>16</v>
      </c>
    </row>
    <row r="18" spans="1:17">
      <c r="A18" s="30"/>
      <c r="B18" s="164" t="s">
        <v>78</v>
      </c>
      <c r="C18" s="15" t="s">
        <v>4</v>
      </c>
      <c r="D18" s="142">
        <f>IF(SUM(D19:D24)=0,"-",SUM(D19:D24))</f>
        <v>8</v>
      </c>
      <c r="E18" s="122">
        <f t="shared" ref="E18:Q18" si="4">IF(SUM(E19:E24)=0,"-",SUM(E19:E24))</f>
        <v>16</v>
      </c>
      <c r="F18" s="122">
        <f t="shared" si="4"/>
        <v>487</v>
      </c>
      <c r="G18" s="122">
        <f t="shared" si="4"/>
        <v>453</v>
      </c>
      <c r="H18" s="122">
        <f t="shared" si="4"/>
        <v>34</v>
      </c>
      <c r="I18" s="122">
        <f t="shared" si="4"/>
        <v>325</v>
      </c>
      <c r="J18" s="122">
        <f t="shared" si="4"/>
        <v>325</v>
      </c>
      <c r="K18" s="122">
        <f t="shared" si="4"/>
        <v>208</v>
      </c>
      <c r="L18" s="122">
        <f t="shared" si="4"/>
        <v>200</v>
      </c>
      <c r="M18" s="122">
        <f t="shared" si="4"/>
        <v>187</v>
      </c>
      <c r="N18" s="122">
        <f t="shared" si="4"/>
        <v>13</v>
      </c>
      <c r="O18" s="122">
        <f t="shared" si="4"/>
        <v>196</v>
      </c>
      <c r="P18" s="122">
        <f t="shared" si="4"/>
        <v>173</v>
      </c>
      <c r="Q18" s="124">
        <f t="shared" si="4"/>
        <v>23</v>
      </c>
    </row>
    <row r="19" spans="1:17">
      <c r="A19" s="31"/>
      <c r="B19" s="165"/>
      <c r="C19" s="15" t="s">
        <v>50</v>
      </c>
      <c r="D19" s="142">
        <v>1</v>
      </c>
      <c r="E19" s="122">
        <v>2</v>
      </c>
      <c r="F19" s="122">
        <f t="shared" ref="F19:F24" si="5">IF(SUM(G19:H19)=0,"-",SUM(G19:H19))</f>
        <v>42</v>
      </c>
      <c r="G19" s="139">
        <v>34</v>
      </c>
      <c r="H19" s="118">
        <v>8</v>
      </c>
      <c r="I19" s="118">
        <v>30</v>
      </c>
      <c r="J19" s="118">
        <v>30</v>
      </c>
      <c r="K19" s="118">
        <v>24</v>
      </c>
      <c r="L19" s="122">
        <f t="shared" ref="L19:L24" si="6">IF(SUM(M19:N19)=0,"-",SUM(M19:N19))</f>
        <v>23</v>
      </c>
      <c r="M19" s="118">
        <v>19</v>
      </c>
      <c r="N19" s="118">
        <v>4</v>
      </c>
      <c r="O19" s="122">
        <f t="shared" ref="O19:O24" si="7">IF(SUM(P19:Q19)=0,"-",SUM(P19:Q19))</f>
        <v>15</v>
      </c>
      <c r="P19" s="118">
        <v>11</v>
      </c>
      <c r="Q19" s="119">
        <v>4</v>
      </c>
    </row>
    <row r="20" spans="1:17">
      <c r="A20" s="31"/>
      <c r="B20" s="165"/>
      <c r="C20" s="15" t="s">
        <v>51</v>
      </c>
      <c r="D20" s="142">
        <v>1</v>
      </c>
      <c r="E20" s="122">
        <v>2</v>
      </c>
      <c r="F20" s="122">
        <f t="shared" si="5"/>
        <v>18</v>
      </c>
      <c r="G20" s="139">
        <v>18</v>
      </c>
      <c r="H20" s="116">
        <v>0</v>
      </c>
      <c r="I20" s="118">
        <v>20</v>
      </c>
      <c r="J20" s="118">
        <v>20</v>
      </c>
      <c r="K20" s="118">
        <v>8</v>
      </c>
      <c r="L20" s="122">
        <f t="shared" si="6"/>
        <v>7</v>
      </c>
      <c r="M20" s="118">
        <v>7</v>
      </c>
      <c r="N20" s="118">
        <v>0</v>
      </c>
      <c r="O20" s="122">
        <f t="shared" si="7"/>
        <v>10</v>
      </c>
      <c r="P20" s="118">
        <v>9</v>
      </c>
      <c r="Q20" s="119">
        <v>1</v>
      </c>
    </row>
    <row r="21" spans="1:17">
      <c r="A21" s="31"/>
      <c r="B21" s="165"/>
      <c r="C21" s="15" t="s">
        <v>52</v>
      </c>
      <c r="D21" s="142">
        <v>3</v>
      </c>
      <c r="E21" s="122">
        <v>6</v>
      </c>
      <c r="F21" s="122">
        <f t="shared" si="5"/>
        <v>252</v>
      </c>
      <c r="G21" s="139">
        <v>242</v>
      </c>
      <c r="H21" s="118">
        <v>10</v>
      </c>
      <c r="I21" s="118">
        <v>175</v>
      </c>
      <c r="J21" s="118">
        <v>175</v>
      </c>
      <c r="K21" s="118">
        <v>99</v>
      </c>
      <c r="L21" s="122">
        <f t="shared" si="6"/>
        <v>96</v>
      </c>
      <c r="M21" s="118">
        <v>91</v>
      </c>
      <c r="N21" s="118">
        <v>5</v>
      </c>
      <c r="O21" s="122">
        <f t="shared" si="7"/>
        <v>89</v>
      </c>
      <c r="P21" s="118">
        <v>88</v>
      </c>
      <c r="Q21" s="119">
        <v>1</v>
      </c>
    </row>
    <row r="22" spans="1:17">
      <c r="A22" s="31"/>
      <c r="B22" s="165"/>
      <c r="C22" s="15" t="s">
        <v>111</v>
      </c>
      <c r="D22" s="142">
        <v>1</v>
      </c>
      <c r="E22" s="122">
        <v>1</v>
      </c>
      <c r="F22" s="122">
        <f t="shared" si="5"/>
        <v>4</v>
      </c>
      <c r="G22" s="139">
        <v>4</v>
      </c>
      <c r="H22" s="116" t="s">
        <v>8</v>
      </c>
      <c r="I22" s="118">
        <v>15</v>
      </c>
      <c r="J22" s="118">
        <v>15</v>
      </c>
      <c r="K22" s="118">
        <v>0</v>
      </c>
      <c r="L22" s="122" t="str">
        <f t="shared" si="6"/>
        <v>-</v>
      </c>
      <c r="M22" s="118">
        <v>0</v>
      </c>
      <c r="N22" s="118">
        <v>0</v>
      </c>
      <c r="O22" s="122">
        <f t="shared" si="7"/>
        <v>5</v>
      </c>
      <c r="P22" s="118">
        <v>5</v>
      </c>
      <c r="Q22" s="119">
        <v>0</v>
      </c>
    </row>
    <row r="23" spans="1:17">
      <c r="A23" s="31"/>
      <c r="B23" s="165"/>
      <c r="C23" s="15" t="s">
        <v>53</v>
      </c>
      <c r="D23" s="142">
        <v>1</v>
      </c>
      <c r="E23" s="122">
        <v>4</v>
      </c>
      <c r="F23" s="122">
        <f t="shared" si="5"/>
        <v>160</v>
      </c>
      <c r="G23" s="122">
        <v>145</v>
      </c>
      <c r="H23" s="118">
        <v>15</v>
      </c>
      <c r="I23" s="118">
        <v>65</v>
      </c>
      <c r="J23" s="118">
        <v>65</v>
      </c>
      <c r="K23" s="118">
        <v>70</v>
      </c>
      <c r="L23" s="122">
        <f t="shared" si="6"/>
        <v>67</v>
      </c>
      <c r="M23" s="118">
        <v>63</v>
      </c>
      <c r="N23" s="118">
        <v>4</v>
      </c>
      <c r="O23" s="122">
        <f t="shared" si="7"/>
        <v>71</v>
      </c>
      <c r="P23" s="118">
        <v>55</v>
      </c>
      <c r="Q23" s="119">
        <v>16</v>
      </c>
    </row>
    <row r="24" spans="1:17">
      <c r="A24" s="31"/>
      <c r="B24" s="165"/>
      <c r="C24" s="15" t="s">
        <v>116</v>
      </c>
      <c r="D24" s="142">
        <v>1</v>
      </c>
      <c r="E24" s="122">
        <v>1</v>
      </c>
      <c r="F24" s="122">
        <f t="shared" si="5"/>
        <v>11</v>
      </c>
      <c r="G24" s="122">
        <v>10</v>
      </c>
      <c r="H24" s="118">
        <v>1</v>
      </c>
      <c r="I24" s="118">
        <v>20</v>
      </c>
      <c r="J24" s="118">
        <v>20</v>
      </c>
      <c r="K24" s="118">
        <v>7</v>
      </c>
      <c r="L24" s="122">
        <f t="shared" si="6"/>
        <v>7</v>
      </c>
      <c r="M24" s="118">
        <v>7</v>
      </c>
      <c r="N24" s="118">
        <v>0</v>
      </c>
      <c r="O24" s="122">
        <f t="shared" si="7"/>
        <v>6</v>
      </c>
      <c r="P24" s="118">
        <v>5</v>
      </c>
      <c r="Q24" s="119">
        <v>1</v>
      </c>
    </row>
    <row r="25" spans="1:17">
      <c r="A25" s="31"/>
      <c r="B25" s="25"/>
      <c r="C25" s="15" t="s">
        <v>4</v>
      </c>
      <c r="D25" s="142">
        <f>IF(SUM(D26:D33)=0,"-",SUM(D26:D33))</f>
        <v>24</v>
      </c>
      <c r="E25" s="122">
        <f t="shared" ref="E25:Q25" si="8">IF(SUM(E26:E33)=0,"-",SUM(E26:E33))</f>
        <v>30</v>
      </c>
      <c r="F25" s="122">
        <f t="shared" si="8"/>
        <v>2749</v>
      </c>
      <c r="G25" s="122">
        <f t="shared" si="8"/>
        <v>895</v>
      </c>
      <c r="H25" s="122">
        <f t="shared" si="8"/>
        <v>1854</v>
      </c>
      <c r="I25" s="122">
        <f t="shared" si="8"/>
        <v>1255</v>
      </c>
      <c r="J25" s="122">
        <f t="shared" si="8"/>
        <v>1175</v>
      </c>
      <c r="K25" s="122">
        <f t="shared" si="8"/>
        <v>1579</v>
      </c>
      <c r="L25" s="122">
        <f t="shared" si="8"/>
        <v>934</v>
      </c>
      <c r="M25" s="122">
        <f t="shared" si="8"/>
        <v>295</v>
      </c>
      <c r="N25" s="122">
        <f t="shared" si="8"/>
        <v>639</v>
      </c>
      <c r="O25" s="122">
        <f t="shared" si="8"/>
        <v>868</v>
      </c>
      <c r="P25" s="122">
        <f t="shared" si="8"/>
        <v>258</v>
      </c>
      <c r="Q25" s="124">
        <f t="shared" si="8"/>
        <v>610</v>
      </c>
    </row>
    <row r="26" spans="1:17">
      <c r="A26" s="31"/>
      <c r="B26" s="24"/>
      <c r="C26" s="15" t="s">
        <v>44</v>
      </c>
      <c r="D26" s="142">
        <v>10</v>
      </c>
      <c r="E26" s="122">
        <v>10</v>
      </c>
      <c r="F26" s="122">
        <f t="shared" ref="F26:F33" si="9">IF(SUM(G26:H26)=0,"-",SUM(G26:H26))</f>
        <v>1205</v>
      </c>
      <c r="G26" s="139">
        <v>176</v>
      </c>
      <c r="H26" s="118">
        <v>1029</v>
      </c>
      <c r="I26" s="118">
        <v>410</v>
      </c>
      <c r="J26" s="118">
        <v>410</v>
      </c>
      <c r="K26" s="118">
        <v>859</v>
      </c>
      <c r="L26" s="122">
        <f t="shared" ref="L26:L33" si="10">IF(SUM(M26:N26)=0,"-",SUM(M26:N26))</f>
        <v>404</v>
      </c>
      <c r="M26" s="118">
        <v>62</v>
      </c>
      <c r="N26" s="118">
        <v>342</v>
      </c>
      <c r="O26" s="122">
        <f t="shared" ref="O26:O33" si="11">IF(SUM(P26:Q26)=0,"-",SUM(P26:Q26))</f>
        <v>332</v>
      </c>
      <c r="P26" s="118">
        <v>40</v>
      </c>
      <c r="Q26" s="119">
        <v>292</v>
      </c>
    </row>
    <row r="27" spans="1:17">
      <c r="A27" s="31" t="s">
        <v>10</v>
      </c>
      <c r="C27" s="15" t="s">
        <v>43</v>
      </c>
      <c r="D27" s="142">
        <v>4</v>
      </c>
      <c r="E27" s="122">
        <v>4</v>
      </c>
      <c r="F27" s="122">
        <f t="shared" si="9"/>
        <v>250</v>
      </c>
      <c r="G27" s="139">
        <v>66</v>
      </c>
      <c r="H27" s="118">
        <v>184</v>
      </c>
      <c r="I27" s="118">
        <v>150</v>
      </c>
      <c r="J27" s="118">
        <v>150</v>
      </c>
      <c r="K27" s="118">
        <v>239</v>
      </c>
      <c r="L27" s="122">
        <f t="shared" si="10"/>
        <v>140</v>
      </c>
      <c r="M27" s="118">
        <v>40</v>
      </c>
      <c r="N27" s="118">
        <v>100</v>
      </c>
      <c r="O27" s="122">
        <f t="shared" si="11"/>
        <v>121</v>
      </c>
      <c r="P27" s="118">
        <v>31</v>
      </c>
      <c r="Q27" s="119">
        <v>90</v>
      </c>
    </row>
    <row r="28" spans="1:17">
      <c r="A28" s="31"/>
      <c r="B28" s="24" t="s">
        <v>71</v>
      </c>
      <c r="C28" s="15" t="s">
        <v>45</v>
      </c>
      <c r="D28" s="142">
        <v>2</v>
      </c>
      <c r="E28" s="122">
        <v>2</v>
      </c>
      <c r="F28" s="122">
        <f t="shared" si="9"/>
        <v>162</v>
      </c>
      <c r="G28" s="122">
        <v>1</v>
      </c>
      <c r="H28" s="118">
        <v>161</v>
      </c>
      <c r="I28" s="118">
        <v>100</v>
      </c>
      <c r="J28" s="118">
        <v>100</v>
      </c>
      <c r="K28" s="118">
        <v>67</v>
      </c>
      <c r="L28" s="122">
        <f t="shared" si="10"/>
        <v>66</v>
      </c>
      <c r="M28" s="118">
        <v>1</v>
      </c>
      <c r="N28" s="118">
        <v>65</v>
      </c>
      <c r="O28" s="122">
        <f t="shared" si="11"/>
        <v>68</v>
      </c>
      <c r="P28" s="118">
        <v>0</v>
      </c>
      <c r="Q28" s="119">
        <v>68</v>
      </c>
    </row>
    <row r="29" spans="1:17">
      <c r="A29" s="31"/>
      <c r="B29" s="24" t="s">
        <v>70</v>
      </c>
      <c r="C29" s="15" t="s">
        <v>46</v>
      </c>
      <c r="D29" s="142">
        <v>1</v>
      </c>
      <c r="E29" s="122">
        <v>1</v>
      </c>
      <c r="F29" s="122">
        <f t="shared" si="9"/>
        <v>12</v>
      </c>
      <c r="G29" s="139">
        <v>9</v>
      </c>
      <c r="H29" s="118">
        <v>3</v>
      </c>
      <c r="I29" s="118">
        <v>25</v>
      </c>
      <c r="J29" s="118">
        <v>25</v>
      </c>
      <c r="K29" s="118">
        <v>6</v>
      </c>
      <c r="L29" s="122">
        <f t="shared" si="10"/>
        <v>6</v>
      </c>
      <c r="M29" s="118">
        <v>3</v>
      </c>
      <c r="N29" s="118">
        <v>3</v>
      </c>
      <c r="O29" s="122">
        <f t="shared" si="11"/>
        <v>16</v>
      </c>
      <c r="P29" s="118">
        <v>13</v>
      </c>
      <c r="Q29" s="119">
        <v>3</v>
      </c>
    </row>
    <row r="30" spans="1:17">
      <c r="A30" s="31"/>
      <c r="B30" s="24"/>
      <c r="C30" s="68" t="s">
        <v>62</v>
      </c>
      <c r="D30" s="142">
        <v>1</v>
      </c>
      <c r="E30" s="122">
        <v>2</v>
      </c>
      <c r="F30" s="122">
        <f t="shared" si="9"/>
        <v>59</v>
      </c>
      <c r="G30" s="139">
        <v>38</v>
      </c>
      <c r="H30" s="118">
        <v>21</v>
      </c>
      <c r="I30" s="118">
        <v>60</v>
      </c>
      <c r="J30" s="118">
        <v>60</v>
      </c>
      <c r="K30" s="118">
        <v>20</v>
      </c>
      <c r="L30" s="122">
        <f t="shared" si="10"/>
        <v>20</v>
      </c>
      <c r="M30" s="118">
        <v>13</v>
      </c>
      <c r="N30" s="118">
        <v>7</v>
      </c>
      <c r="O30" s="122">
        <f t="shared" si="11"/>
        <v>25</v>
      </c>
      <c r="P30" s="118">
        <v>13</v>
      </c>
      <c r="Q30" s="119">
        <v>12</v>
      </c>
    </row>
    <row r="31" spans="1:17">
      <c r="A31" s="31"/>
      <c r="B31" s="24"/>
      <c r="C31" s="15" t="s">
        <v>63</v>
      </c>
      <c r="D31" s="142">
        <v>2</v>
      </c>
      <c r="E31" s="122">
        <v>4</v>
      </c>
      <c r="F31" s="122">
        <f t="shared" si="9"/>
        <v>287</v>
      </c>
      <c r="G31" s="139">
        <v>211</v>
      </c>
      <c r="H31" s="118">
        <v>76</v>
      </c>
      <c r="I31" s="116">
        <v>150</v>
      </c>
      <c r="J31" s="116">
        <v>150</v>
      </c>
      <c r="K31" s="118">
        <v>70</v>
      </c>
      <c r="L31" s="122">
        <f t="shared" si="10"/>
        <v>70</v>
      </c>
      <c r="M31" s="118">
        <v>55</v>
      </c>
      <c r="N31" s="118">
        <v>15</v>
      </c>
      <c r="O31" s="122">
        <f t="shared" si="11"/>
        <v>104</v>
      </c>
      <c r="P31" s="118">
        <v>72</v>
      </c>
      <c r="Q31" s="119">
        <v>32</v>
      </c>
    </row>
    <row r="32" spans="1:17">
      <c r="A32" s="31"/>
      <c r="B32" s="24"/>
      <c r="C32" s="68" t="s">
        <v>99</v>
      </c>
      <c r="D32" s="142">
        <v>2</v>
      </c>
      <c r="E32" s="122">
        <v>4</v>
      </c>
      <c r="F32" s="122">
        <f t="shared" si="9"/>
        <v>420</v>
      </c>
      <c r="G32" s="139">
        <v>243</v>
      </c>
      <c r="H32" s="118">
        <v>177</v>
      </c>
      <c r="I32" s="116">
        <v>240</v>
      </c>
      <c r="J32" s="116">
        <v>160</v>
      </c>
      <c r="K32" s="118">
        <v>134</v>
      </c>
      <c r="L32" s="122">
        <f t="shared" si="10"/>
        <v>119</v>
      </c>
      <c r="M32" s="118">
        <v>70</v>
      </c>
      <c r="N32" s="118">
        <v>49</v>
      </c>
      <c r="O32" s="122">
        <f t="shared" si="11"/>
        <v>100</v>
      </c>
      <c r="P32" s="118">
        <v>47</v>
      </c>
      <c r="Q32" s="119">
        <v>53</v>
      </c>
    </row>
    <row r="33" spans="1:17">
      <c r="A33" s="31"/>
      <c r="B33" s="27"/>
      <c r="C33" s="15" t="s">
        <v>48</v>
      </c>
      <c r="D33" s="142">
        <v>2</v>
      </c>
      <c r="E33" s="122">
        <v>3</v>
      </c>
      <c r="F33" s="122">
        <f t="shared" si="9"/>
        <v>354</v>
      </c>
      <c r="G33" s="139">
        <v>151</v>
      </c>
      <c r="H33" s="118">
        <v>203</v>
      </c>
      <c r="I33" s="116">
        <v>120</v>
      </c>
      <c r="J33" s="116">
        <v>120</v>
      </c>
      <c r="K33" s="118">
        <v>184</v>
      </c>
      <c r="L33" s="122">
        <f t="shared" si="10"/>
        <v>109</v>
      </c>
      <c r="M33" s="118">
        <v>51</v>
      </c>
      <c r="N33" s="118">
        <v>58</v>
      </c>
      <c r="O33" s="122">
        <f t="shared" si="11"/>
        <v>102</v>
      </c>
      <c r="P33" s="118">
        <v>42</v>
      </c>
      <c r="Q33" s="119">
        <v>60</v>
      </c>
    </row>
    <row r="34" spans="1:17">
      <c r="A34" s="31"/>
      <c r="B34" s="164" t="s">
        <v>79</v>
      </c>
      <c r="C34" s="15" t="s">
        <v>4</v>
      </c>
      <c r="D34" s="142">
        <f t="shared" ref="D34:Q34" si="12">IF(SUM(D35:D38)=0,"-",SUM(D35:D38))</f>
        <v>10</v>
      </c>
      <c r="E34" s="122">
        <f t="shared" si="12"/>
        <v>12</v>
      </c>
      <c r="F34" s="122">
        <f t="shared" si="12"/>
        <v>571</v>
      </c>
      <c r="G34" s="122">
        <f t="shared" si="12"/>
        <v>230</v>
      </c>
      <c r="H34" s="122">
        <f t="shared" si="12"/>
        <v>341</v>
      </c>
      <c r="I34" s="122">
        <f t="shared" si="12"/>
        <v>740</v>
      </c>
      <c r="J34" s="122">
        <f t="shared" si="12"/>
        <v>690</v>
      </c>
      <c r="K34" s="122">
        <f t="shared" si="12"/>
        <v>289</v>
      </c>
      <c r="L34" s="122">
        <f t="shared" si="12"/>
        <v>281</v>
      </c>
      <c r="M34" s="122">
        <f t="shared" si="12"/>
        <v>113</v>
      </c>
      <c r="N34" s="122">
        <f t="shared" si="12"/>
        <v>168</v>
      </c>
      <c r="O34" s="122">
        <f t="shared" si="12"/>
        <v>292</v>
      </c>
      <c r="P34" s="122">
        <f t="shared" si="12"/>
        <v>141</v>
      </c>
      <c r="Q34" s="124">
        <f t="shared" si="12"/>
        <v>151</v>
      </c>
    </row>
    <row r="35" spans="1:17">
      <c r="A35" s="31"/>
      <c r="B35" s="165"/>
      <c r="C35" s="15" t="s">
        <v>54</v>
      </c>
      <c r="D35" s="142">
        <v>1</v>
      </c>
      <c r="E35" s="122">
        <v>2</v>
      </c>
      <c r="F35" s="122">
        <f>IF(SUM(G35:H35)=0,"-",SUM(G35:H35))</f>
        <v>121</v>
      </c>
      <c r="G35" s="139">
        <v>76</v>
      </c>
      <c r="H35" s="118">
        <v>45</v>
      </c>
      <c r="I35" s="118">
        <v>200</v>
      </c>
      <c r="J35" s="118">
        <v>150</v>
      </c>
      <c r="K35" s="118">
        <v>75</v>
      </c>
      <c r="L35" s="122">
        <f>IF(SUM(M35:N35)=0,"-",SUM(M35:N35))</f>
        <v>72</v>
      </c>
      <c r="M35" s="118">
        <v>45</v>
      </c>
      <c r="N35" s="118">
        <v>27</v>
      </c>
      <c r="O35" s="122">
        <f>IF(SUM(P35:Q35)=0,"-",SUM(P35:Q35))</f>
        <v>84</v>
      </c>
      <c r="P35" s="118">
        <v>54</v>
      </c>
      <c r="Q35" s="119">
        <v>30</v>
      </c>
    </row>
    <row r="36" spans="1:17">
      <c r="A36" s="31"/>
      <c r="B36" s="165"/>
      <c r="C36" s="15" t="s">
        <v>55</v>
      </c>
      <c r="D36" s="142">
        <v>3</v>
      </c>
      <c r="E36" s="122">
        <v>4</v>
      </c>
      <c r="F36" s="122">
        <f>IF(SUM(G36:H36)=0,"-",SUM(G36:H36))</f>
        <v>73</v>
      </c>
      <c r="G36" s="139">
        <v>43</v>
      </c>
      <c r="H36" s="118">
        <v>30</v>
      </c>
      <c r="I36" s="118">
        <v>180</v>
      </c>
      <c r="J36" s="118">
        <v>180</v>
      </c>
      <c r="K36" s="118">
        <v>38</v>
      </c>
      <c r="L36" s="122">
        <f>IF(SUM(M36:N36)=0,"-",SUM(M36:N36))</f>
        <v>36</v>
      </c>
      <c r="M36" s="118">
        <v>19</v>
      </c>
      <c r="N36" s="118">
        <v>17</v>
      </c>
      <c r="O36" s="122">
        <f>IF(SUM(P36:Q36)=0,"-",SUM(P36:Q36))</f>
        <v>36</v>
      </c>
      <c r="P36" s="118">
        <v>19</v>
      </c>
      <c r="Q36" s="119">
        <v>17</v>
      </c>
    </row>
    <row r="37" spans="1:17">
      <c r="A37" s="31"/>
      <c r="B37" s="165"/>
      <c r="C37" s="15" t="s">
        <v>56</v>
      </c>
      <c r="D37" s="142">
        <v>4</v>
      </c>
      <c r="E37" s="122">
        <v>4</v>
      </c>
      <c r="F37" s="122">
        <f>IF(SUM(G37:H37)=0,"-",SUM(G37:H37))</f>
        <v>272</v>
      </c>
      <c r="G37" s="139">
        <v>86</v>
      </c>
      <c r="H37" s="118">
        <v>186</v>
      </c>
      <c r="I37" s="118">
        <v>280</v>
      </c>
      <c r="J37" s="118">
        <v>280</v>
      </c>
      <c r="K37" s="118">
        <v>127</v>
      </c>
      <c r="L37" s="122">
        <f>IF(SUM(M37:N37)=0,"-",SUM(M37:N37))</f>
        <v>125</v>
      </c>
      <c r="M37" s="118">
        <v>40</v>
      </c>
      <c r="N37" s="118">
        <v>85</v>
      </c>
      <c r="O37" s="122">
        <f>IF(SUM(P37:Q37)=0,"-",SUM(P37:Q37))</f>
        <v>141</v>
      </c>
      <c r="P37" s="118">
        <v>61</v>
      </c>
      <c r="Q37" s="119">
        <v>80</v>
      </c>
    </row>
    <row r="38" spans="1:17">
      <c r="A38" s="31"/>
      <c r="B38" s="165"/>
      <c r="C38" s="68" t="s">
        <v>100</v>
      </c>
      <c r="D38" s="142">
        <v>2</v>
      </c>
      <c r="E38" s="122">
        <v>2</v>
      </c>
      <c r="F38" s="122">
        <f>IF(SUM(G38:H38)=0,"-",SUM(G38:H38))</f>
        <v>105</v>
      </c>
      <c r="G38" s="139">
        <v>25</v>
      </c>
      <c r="H38" s="118">
        <v>80</v>
      </c>
      <c r="I38" s="118">
        <v>80</v>
      </c>
      <c r="J38" s="118">
        <v>80</v>
      </c>
      <c r="K38" s="118">
        <v>49</v>
      </c>
      <c r="L38" s="122">
        <f>IF(SUM(M38:N38)=0,"-",SUM(M38:N38))</f>
        <v>48</v>
      </c>
      <c r="M38" s="118">
        <v>9</v>
      </c>
      <c r="N38" s="118">
        <v>39</v>
      </c>
      <c r="O38" s="122">
        <f>IF(SUM(P38:Q38)=0,"-",SUM(P38:Q38))</f>
        <v>31</v>
      </c>
      <c r="P38" s="118">
        <v>7</v>
      </c>
      <c r="Q38" s="119">
        <v>24</v>
      </c>
    </row>
    <row r="39" spans="1:17" ht="11.25" customHeight="1">
      <c r="A39" s="31"/>
      <c r="B39" s="164" t="s">
        <v>80</v>
      </c>
      <c r="C39" s="15" t="s">
        <v>4</v>
      </c>
      <c r="D39" s="142">
        <f t="shared" ref="D39:Q39" si="13">IF(SUM(D40:D41)=0,"-",SUM(D40:D41))</f>
        <v>5</v>
      </c>
      <c r="E39" s="122">
        <f t="shared" si="13"/>
        <v>5</v>
      </c>
      <c r="F39" s="122">
        <f t="shared" si="13"/>
        <v>317</v>
      </c>
      <c r="G39" s="122">
        <f t="shared" si="13"/>
        <v>139</v>
      </c>
      <c r="H39" s="122">
        <f t="shared" si="13"/>
        <v>178</v>
      </c>
      <c r="I39" s="122">
        <f t="shared" si="13"/>
        <v>240</v>
      </c>
      <c r="J39" s="122">
        <f t="shared" si="13"/>
        <v>218</v>
      </c>
      <c r="K39" s="122">
        <f t="shared" si="13"/>
        <v>139</v>
      </c>
      <c r="L39" s="122">
        <f t="shared" si="13"/>
        <v>123</v>
      </c>
      <c r="M39" s="122">
        <f t="shared" si="13"/>
        <v>54</v>
      </c>
      <c r="N39" s="122">
        <f t="shared" si="13"/>
        <v>69</v>
      </c>
      <c r="O39" s="122">
        <f t="shared" si="13"/>
        <v>142</v>
      </c>
      <c r="P39" s="122">
        <f t="shared" si="13"/>
        <v>55</v>
      </c>
      <c r="Q39" s="124">
        <f t="shared" si="13"/>
        <v>87</v>
      </c>
    </row>
    <row r="40" spans="1:17" ht="11.25" customHeight="1">
      <c r="A40" s="31"/>
      <c r="B40" s="167"/>
      <c r="C40" s="15" t="s">
        <v>57</v>
      </c>
      <c r="D40" s="142" t="s">
        <v>109</v>
      </c>
      <c r="E40" s="122" t="s">
        <v>96</v>
      </c>
      <c r="F40" s="122" t="str">
        <f>IF(SUM(G40:H40)=0,"-",SUM(G40:H40))</f>
        <v>-</v>
      </c>
      <c r="G40" s="122">
        <v>0</v>
      </c>
      <c r="H40" s="116">
        <v>0</v>
      </c>
      <c r="I40" s="118">
        <v>0</v>
      </c>
      <c r="J40" s="118">
        <v>0</v>
      </c>
      <c r="K40" s="116" t="s">
        <v>8</v>
      </c>
      <c r="L40" s="122" t="str">
        <f>IF(SUM(M40:N40)=0,"-",SUM(M40:N40))</f>
        <v>-</v>
      </c>
      <c r="M40" s="116" t="s">
        <v>8</v>
      </c>
      <c r="N40" s="116" t="s">
        <v>8</v>
      </c>
      <c r="O40" s="122" t="str">
        <f>IF(SUM(P40:Q40)=0,"-",SUM(P40:Q40))</f>
        <v>-</v>
      </c>
      <c r="P40" s="118">
        <v>0</v>
      </c>
      <c r="Q40" s="119">
        <v>0</v>
      </c>
    </row>
    <row r="41" spans="1:17" ht="11.25" customHeight="1">
      <c r="A41" s="31"/>
      <c r="B41" s="167"/>
      <c r="C41" s="15" t="s">
        <v>73</v>
      </c>
      <c r="D41" s="142">
        <v>5</v>
      </c>
      <c r="E41" s="122">
        <v>5</v>
      </c>
      <c r="F41" s="122">
        <f>IF(SUM(G41:H41)=0,"-",SUM(G41:H41))</f>
        <v>317</v>
      </c>
      <c r="G41" s="139">
        <v>139</v>
      </c>
      <c r="H41" s="118">
        <v>178</v>
      </c>
      <c r="I41" s="118">
        <v>240</v>
      </c>
      <c r="J41" s="118">
        <v>218</v>
      </c>
      <c r="K41" s="118">
        <v>139</v>
      </c>
      <c r="L41" s="122">
        <f>IF(SUM(M41:N41)=0,"-",SUM(M41:N41))</f>
        <v>123</v>
      </c>
      <c r="M41" s="118">
        <v>54</v>
      </c>
      <c r="N41" s="118">
        <v>69</v>
      </c>
      <c r="O41" s="122">
        <f>IF(SUM(P41:Q41)=0,"-",SUM(P41:Q41))</f>
        <v>142</v>
      </c>
      <c r="P41" s="118">
        <v>55</v>
      </c>
      <c r="Q41" s="119">
        <v>87</v>
      </c>
    </row>
    <row r="42" spans="1:17" s="19" customFormat="1">
      <c r="A42" s="31"/>
      <c r="B42" s="164" t="s">
        <v>81</v>
      </c>
      <c r="C42" s="15" t="s">
        <v>4</v>
      </c>
      <c r="D42" s="142">
        <f t="shared" ref="D42:Q42" si="14">IF(SUM(D43:D49)=0,"-",SUM(D43:D49))</f>
        <v>10</v>
      </c>
      <c r="E42" s="122">
        <f t="shared" si="14"/>
        <v>22</v>
      </c>
      <c r="F42" s="122">
        <f t="shared" si="14"/>
        <v>739</v>
      </c>
      <c r="G42" s="122">
        <f t="shared" si="14"/>
        <v>376</v>
      </c>
      <c r="H42" s="122">
        <f t="shared" si="14"/>
        <v>363</v>
      </c>
      <c r="I42" s="122">
        <f t="shared" si="14"/>
        <v>745</v>
      </c>
      <c r="J42" s="122">
        <f t="shared" si="14"/>
        <v>670</v>
      </c>
      <c r="K42" s="122">
        <f t="shared" si="14"/>
        <v>431</v>
      </c>
      <c r="L42" s="122">
        <f t="shared" si="14"/>
        <v>388</v>
      </c>
      <c r="M42" s="122">
        <f t="shared" si="14"/>
        <v>203</v>
      </c>
      <c r="N42" s="122">
        <f t="shared" si="14"/>
        <v>185</v>
      </c>
      <c r="O42" s="122">
        <f t="shared" si="14"/>
        <v>380</v>
      </c>
      <c r="P42" s="122">
        <f t="shared" si="14"/>
        <v>219</v>
      </c>
      <c r="Q42" s="124">
        <f t="shared" si="14"/>
        <v>161</v>
      </c>
    </row>
    <row r="43" spans="1:17">
      <c r="A43" s="31" t="s">
        <v>106</v>
      </c>
      <c r="B43" s="165"/>
      <c r="C43" s="15" t="s">
        <v>64</v>
      </c>
      <c r="D43" s="142">
        <v>4</v>
      </c>
      <c r="E43" s="122">
        <v>4</v>
      </c>
      <c r="F43" s="122">
        <f t="shared" ref="F43:F49" si="15">IF(SUM(G43:H43)=0,"-",SUM(G43:H43))</f>
        <v>258</v>
      </c>
      <c r="G43" s="139">
        <v>160</v>
      </c>
      <c r="H43" s="118">
        <v>98</v>
      </c>
      <c r="I43" s="118">
        <v>115</v>
      </c>
      <c r="J43" s="118">
        <v>80</v>
      </c>
      <c r="K43" s="118">
        <v>128</v>
      </c>
      <c r="L43" s="122">
        <f t="shared" ref="L43:L49" si="16">IF(SUM(M43:N43)=0,"-",SUM(M43:N43))</f>
        <v>93</v>
      </c>
      <c r="M43" s="118">
        <v>56</v>
      </c>
      <c r="N43" s="118">
        <v>37</v>
      </c>
      <c r="O43" s="122">
        <f t="shared" ref="O43:O49" si="17">IF(SUM(P43:Q43)=0,"-",SUM(P43:Q43))</f>
        <v>70</v>
      </c>
      <c r="P43" s="118">
        <v>52</v>
      </c>
      <c r="Q43" s="119">
        <v>18</v>
      </c>
    </row>
    <row r="44" spans="1:17">
      <c r="A44" s="31"/>
      <c r="B44" s="165"/>
      <c r="C44" s="15" t="s">
        <v>58</v>
      </c>
      <c r="D44" s="142">
        <v>1</v>
      </c>
      <c r="E44" s="122">
        <v>3</v>
      </c>
      <c r="F44" s="122">
        <f t="shared" si="15"/>
        <v>84</v>
      </c>
      <c r="G44" s="139">
        <v>50</v>
      </c>
      <c r="H44" s="118">
        <v>34</v>
      </c>
      <c r="I44" s="118">
        <v>60</v>
      </c>
      <c r="J44" s="118">
        <v>60</v>
      </c>
      <c r="K44" s="118">
        <v>49</v>
      </c>
      <c r="L44" s="122">
        <f t="shared" si="16"/>
        <v>49</v>
      </c>
      <c r="M44" s="118">
        <v>29</v>
      </c>
      <c r="N44" s="118">
        <v>20</v>
      </c>
      <c r="O44" s="122">
        <f t="shared" si="17"/>
        <v>24</v>
      </c>
      <c r="P44" s="118">
        <v>10</v>
      </c>
      <c r="Q44" s="119">
        <v>14</v>
      </c>
    </row>
    <row r="45" spans="1:17">
      <c r="A45" s="31"/>
      <c r="B45" s="165"/>
      <c r="C45" s="15" t="s">
        <v>101</v>
      </c>
      <c r="D45" s="142">
        <v>1</v>
      </c>
      <c r="E45" s="122">
        <v>2</v>
      </c>
      <c r="F45" s="122">
        <f t="shared" si="15"/>
        <v>24</v>
      </c>
      <c r="G45" s="139">
        <v>16</v>
      </c>
      <c r="H45" s="118">
        <v>8</v>
      </c>
      <c r="I45" s="118">
        <v>60</v>
      </c>
      <c r="J45" s="118">
        <v>60</v>
      </c>
      <c r="K45" s="118">
        <v>11</v>
      </c>
      <c r="L45" s="122">
        <f t="shared" si="16"/>
        <v>10</v>
      </c>
      <c r="M45" s="118">
        <v>6</v>
      </c>
      <c r="N45" s="118">
        <v>4</v>
      </c>
      <c r="O45" s="122">
        <f t="shared" si="17"/>
        <v>10</v>
      </c>
      <c r="P45" s="118">
        <v>5</v>
      </c>
      <c r="Q45" s="119">
        <v>5</v>
      </c>
    </row>
    <row r="46" spans="1:17">
      <c r="A46" s="31"/>
      <c r="B46" s="165"/>
      <c r="C46" s="15" t="s">
        <v>102</v>
      </c>
      <c r="D46" s="142">
        <v>1</v>
      </c>
      <c r="E46" s="122">
        <v>2</v>
      </c>
      <c r="F46" s="122">
        <f t="shared" si="15"/>
        <v>24</v>
      </c>
      <c r="G46" s="139">
        <v>6</v>
      </c>
      <c r="H46" s="118">
        <v>18</v>
      </c>
      <c r="I46" s="118">
        <v>40</v>
      </c>
      <c r="J46" s="118">
        <v>40</v>
      </c>
      <c r="K46" s="118">
        <v>9</v>
      </c>
      <c r="L46" s="122">
        <f t="shared" si="16"/>
        <v>9</v>
      </c>
      <c r="M46" s="118">
        <v>3</v>
      </c>
      <c r="N46" s="118">
        <v>6</v>
      </c>
      <c r="O46" s="122">
        <f t="shared" si="17"/>
        <v>8</v>
      </c>
      <c r="P46" s="118">
        <v>1</v>
      </c>
      <c r="Q46" s="119">
        <v>7</v>
      </c>
    </row>
    <row r="47" spans="1:17">
      <c r="A47" s="31"/>
      <c r="B47" s="165"/>
      <c r="C47" s="15" t="s">
        <v>74</v>
      </c>
      <c r="D47" s="142">
        <v>0</v>
      </c>
      <c r="E47" s="122">
        <v>0</v>
      </c>
      <c r="F47" s="122" t="str">
        <f t="shared" si="15"/>
        <v>-</v>
      </c>
      <c r="G47" s="139">
        <v>0</v>
      </c>
      <c r="H47" s="118">
        <v>0</v>
      </c>
      <c r="I47" s="118">
        <v>0</v>
      </c>
      <c r="J47" s="118">
        <v>0</v>
      </c>
      <c r="K47" s="118">
        <v>0</v>
      </c>
      <c r="L47" s="122" t="str">
        <f t="shared" si="16"/>
        <v>-</v>
      </c>
      <c r="M47" s="118">
        <v>0</v>
      </c>
      <c r="N47" s="118">
        <v>0</v>
      </c>
      <c r="O47" s="122">
        <f t="shared" si="17"/>
        <v>18</v>
      </c>
      <c r="P47" s="118">
        <v>16</v>
      </c>
      <c r="Q47" s="119">
        <v>2</v>
      </c>
    </row>
    <row r="48" spans="1:17">
      <c r="A48" s="31"/>
      <c r="B48" s="165"/>
      <c r="C48" s="15" t="s">
        <v>103</v>
      </c>
      <c r="D48" s="142">
        <v>2</v>
      </c>
      <c r="E48" s="122">
        <v>6</v>
      </c>
      <c r="F48" s="122">
        <f t="shared" si="15"/>
        <v>156</v>
      </c>
      <c r="G48" s="139">
        <v>6</v>
      </c>
      <c r="H48" s="118">
        <v>150</v>
      </c>
      <c r="I48" s="118">
        <v>180</v>
      </c>
      <c r="J48" s="118">
        <v>140</v>
      </c>
      <c r="K48" s="118">
        <v>88</v>
      </c>
      <c r="L48" s="122">
        <f t="shared" si="16"/>
        <v>86</v>
      </c>
      <c r="M48" s="118">
        <v>3</v>
      </c>
      <c r="N48" s="118">
        <v>83</v>
      </c>
      <c r="O48" s="122">
        <f t="shared" si="17"/>
        <v>89</v>
      </c>
      <c r="P48" s="118">
        <v>5</v>
      </c>
      <c r="Q48" s="119">
        <v>84</v>
      </c>
    </row>
    <row r="49" spans="1:17">
      <c r="A49" s="31"/>
      <c r="B49" s="148"/>
      <c r="C49" s="15" t="s">
        <v>48</v>
      </c>
      <c r="D49" s="142">
        <v>1</v>
      </c>
      <c r="E49" s="122">
        <v>5</v>
      </c>
      <c r="F49" s="122">
        <f t="shared" si="15"/>
        <v>193</v>
      </c>
      <c r="G49" s="139">
        <v>138</v>
      </c>
      <c r="H49" s="118">
        <v>55</v>
      </c>
      <c r="I49" s="118">
        <v>290</v>
      </c>
      <c r="J49" s="118">
        <v>290</v>
      </c>
      <c r="K49" s="118">
        <v>146</v>
      </c>
      <c r="L49" s="122">
        <f t="shared" si="16"/>
        <v>141</v>
      </c>
      <c r="M49" s="118">
        <v>106</v>
      </c>
      <c r="N49" s="118">
        <v>35</v>
      </c>
      <c r="O49" s="122">
        <f t="shared" si="17"/>
        <v>161</v>
      </c>
      <c r="P49" s="118">
        <v>130</v>
      </c>
      <c r="Q49" s="119">
        <v>31</v>
      </c>
    </row>
    <row r="50" spans="1:17">
      <c r="A50" s="31"/>
      <c r="B50" s="164" t="s">
        <v>82</v>
      </c>
      <c r="C50" s="15" t="s">
        <v>4</v>
      </c>
      <c r="D50" s="142">
        <f t="shared" ref="D50:Q50" si="18">IF(SUM(D51:D53)=0,"-",SUM(D51:D53))</f>
        <v>9</v>
      </c>
      <c r="E50" s="122">
        <f t="shared" si="18"/>
        <v>13</v>
      </c>
      <c r="F50" s="122">
        <f t="shared" si="18"/>
        <v>140</v>
      </c>
      <c r="G50" s="122">
        <f t="shared" si="18"/>
        <v>2</v>
      </c>
      <c r="H50" s="122">
        <f t="shared" si="18"/>
        <v>138</v>
      </c>
      <c r="I50" s="122">
        <f t="shared" si="18"/>
        <v>545</v>
      </c>
      <c r="J50" s="122">
        <f t="shared" si="18"/>
        <v>205</v>
      </c>
      <c r="K50" s="122">
        <f t="shared" si="18"/>
        <v>60</v>
      </c>
      <c r="L50" s="122">
        <f t="shared" si="18"/>
        <v>58</v>
      </c>
      <c r="M50" s="122" t="str">
        <f t="shared" si="18"/>
        <v>-</v>
      </c>
      <c r="N50" s="122">
        <f t="shared" si="18"/>
        <v>58</v>
      </c>
      <c r="O50" s="122">
        <f t="shared" si="18"/>
        <v>45</v>
      </c>
      <c r="P50" s="122" t="str">
        <f t="shared" si="18"/>
        <v>-</v>
      </c>
      <c r="Q50" s="124">
        <f t="shared" si="18"/>
        <v>45</v>
      </c>
    </row>
    <row r="51" spans="1:17">
      <c r="A51" s="31"/>
      <c r="B51" s="165"/>
      <c r="C51" s="15" t="s">
        <v>49</v>
      </c>
      <c r="D51" s="142">
        <v>2</v>
      </c>
      <c r="E51" s="122">
        <v>2</v>
      </c>
      <c r="F51" s="122">
        <f>IF(SUM(G51:H51)=0,"-",SUM(G51:H51))</f>
        <v>53</v>
      </c>
      <c r="G51" s="122" t="s">
        <v>8</v>
      </c>
      <c r="H51" s="118">
        <v>53</v>
      </c>
      <c r="I51" s="116">
        <v>95</v>
      </c>
      <c r="J51" s="116">
        <v>75</v>
      </c>
      <c r="K51" s="118">
        <v>22</v>
      </c>
      <c r="L51" s="122">
        <f>IF(SUM(M51:N51)=0,"-",SUM(M51:N51))</f>
        <v>20</v>
      </c>
      <c r="M51" s="116" t="s">
        <v>8</v>
      </c>
      <c r="N51" s="118">
        <v>20</v>
      </c>
      <c r="O51" s="122">
        <f>IF(SUM(P51:Q51)=0,"-",SUM(P51:Q51))</f>
        <v>16</v>
      </c>
      <c r="P51" s="116" t="s">
        <v>8</v>
      </c>
      <c r="Q51" s="119">
        <v>16</v>
      </c>
    </row>
    <row r="52" spans="1:17">
      <c r="A52" s="31"/>
      <c r="B52" s="165"/>
      <c r="C52" s="15" t="s">
        <v>59</v>
      </c>
      <c r="D52" s="142">
        <v>6</v>
      </c>
      <c r="E52" s="122">
        <v>10</v>
      </c>
      <c r="F52" s="122">
        <f>IF(SUM(G52:H52)=0,"-",SUM(G52:H52))</f>
        <v>80</v>
      </c>
      <c r="G52" s="139">
        <v>2</v>
      </c>
      <c r="H52" s="118">
        <v>78</v>
      </c>
      <c r="I52" s="118">
        <v>430</v>
      </c>
      <c r="J52" s="118">
        <v>120</v>
      </c>
      <c r="K52" s="118">
        <v>34</v>
      </c>
      <c r="L52" s="122">
        <f>IF(SUM(M52:N52)=0,"-",SUM(M52:N52))</f>
        <v>34</v>
      </c>
      <c r="M52" s="118">
        <v>0</v>
      </c>
      <c r="N52" s="118">
        <v>34</v>
      </c>
      <c r="O52" s="122">
        <f>IF(SUM(P52:Q52)=0,"-",SUM(P52:Q52))</f>
        <v>25</v>
      </c>
      <c r="P52" s="116">
        <v>0</v>
      </c>
      <c r="Q52" s="119">
        <v>25</v>
      </c>
    </row>
    <row r="53" spans="1:17">
      <c r="A53" s="31"/>
      <c r="B53" s="165"/>
      <c r="C53" s="15" t="s">
        <v>60</v>
      </c>
      <c r="D53" s="142">
        <v>1</v>
      </c>
      <c r="E53" s="122">
        <v>1</v>
      </c>
      <c r="F53" s="122">
        <f>IF(SUM(G53:H53)=0,"-",SUM(G53:H53))</f>
        <v>7</v>
      </c>
      <c r="G53" s="122" t="s">
        <v>8</v>
      </c>
      <c r="H53" s="118">
        <v>7</v>
      </c>
      <c r="I53" s="116">
        <v>20</v>
      </c>
      <c r="J53" s="116">
        <v>10</v>
      </c>
      <c r="K53" s="118">
        <v>4</v>
      </c>
      <c r="L53" s="122">
        <f>IF(SUM(M53:N53)=0,"-",SUM(M53:N53))</f>
        <v>4</v>
      </c>
      <c r="M53" s="116" t="s">
        <v>8</v>
      </c>
      <c r="N53" s="118">
        <v>4</v>
      </c>
      <c r="O53" s="122">
        <f>IF(SUM(P53:Q53)=0,"-",SUM(P53:Q53))</f>
        <v>4</v>
      </c>
      <c r="P53" s="116" t="s">
        <v>8</v>
      </c>
      <c r="Q53" s="119">
        <v>4</v>
      </c>
    </row>
    <row r="54" spans="1:17">
      <c r="A54" s="31"/>
      <c r="B54" s="164" t="s">
        <v>83</v>
      </c>
      <c r="C54" s="15" t="s">
        <v>4</v>
      </c>
      <c r="D54" s="142">
        <f t="shared" ref="D54:Q54" si="19">IF(SUM(D55:D64)=0,"-",SUM(D55:D64))</f>
        <v>14</v>
      </c>
      <c r="E54" s="122">
        <f t="shared" si="19"/>
        <v>26</v>
      </c>
      <c r="F54" s="122">
        <f t="shared" si="19"/>
        <v>692</v>
      </c>
      <c r="G54" s="122">
        <f t="shared" si="19"/>
        <v>303</v>
      </c>
      <c r="H54" s="122">
        <f t="shared" si="19"/>
        <v>389</v>
      </c>
      <c r="I54" s="122">
        <f t="shared" si="19"/>
        <v>1105</v>
      </c>
      <c r="J54" s="122">
        <f t="shared" si="19"/>
        <v>985</v>
      </c>
      <c r="K54" s="122">
        <f t="shared" si="19"/>
        <v>408</v>
      </c>
      <c r="L54" s="122">
        <f t="shared" si="19"/>
        <v>395</v>
      </c>
      <c r="M54" s="122">
        <f t="shared" si="19"/>
        <v>182</v>
      </c>
      <c r="N54" s="122">
        <f t="shared" si="19"/>
        <v>213</v>
      </c>
      <c r="O54" s="122">
        <f t="shared" si="19"/>
        <v>316</v>
      </c>
      <c r="P54" s="122">
        <f t="shared" si="19"/>
        <v>166</v>
      </c>
      <c r="Q54" s="124">
        <f t="shared" si="19"/>
        <v>150</v>
      </c>
    </row>
    <row r="55" spans="1:17">
      <c r="A55" s="31"/>
      <c r="B55" s="165"/>
      <c r="C55" s="15" t="s">
        <v>65</v>
      </c>
      <c r="D55" s="142">
        <v>2</v>
      </c>
      <c r="E55" s="122">
        <v>3</v>
      </c>
      <c r="F55" s="122">
        <f t="shared" ref="F55:F64" si="20">IF(SUM(G55:H55)=0,"-",SUM(G55:H55))</f>
        <v>43</v>
      </c>
      <c r="G55" s="139">
        <v>29</v>
      </c>
      <c r="H55" s="118">
        <v>14</v>
      </c>
      <c r="I55" s="118">
        <v>80</v>
      </c>
      <c r="J55" s="118">
        <v>80</v>
      </c>
      <c r="K55" s="118">
        <v>27</v>
      </c>
      <c r="L55" s="122">
        <f t="shared" ref="L55:L64" si="21">IF(SUM(M55:N55)=0,"-",SUM(M55:N55))</f>
        <v>25</v>
      </c>
      <c r="M55" s="118">
        <v>20</v>
      </c>
      <c r="N55" s="118">
        <v>5</v>
      </c>
      <c r="O55" s="122">
        <f t="shared" ref="O55:O64" si="22">IF(SUM(P55:Q55)=0,"-",SUM(P55:Q55))</f>
        <v>14</v>
      </c>
      <c r="P55" s="118">
        <v>7</v>
      </c>
      <c r="Q55" s="119">
        <v>7</v>
      </c>
    </row>
    <row r="56" spans="1:17">
      <c r="A56" s="31"/>
      <c r="B56" s="165"/>
      <c r="C56" s="15" t="s">
        <v>66</v>
      </c>
      <c r="D56" s="142">
        <v>1</v>
      </c>
      <c r="E56" s="122">
        <v>1</v>
      </c>
      <c r="F56" s="122">
        <f t="shared" si="20"/>
        <v>9</v>
      </c>
      <c r="G56" s="139">
        <v>1</v>
      </c>
      <c r="H56" s="118">
        <v>8</v>
      </c>
      <c r="I56" s="116">
        <v>20</v>
      </c>
      <c r="J56" s="116">
        <v>20</v>
      </c>
      <c r="K56" s="118">
        <v>4</v>
      </c>
      <c r="L56" s="122">
        <f t="shared" si="21"/>
        <v>4</v>
      </c>
      <c r="M56" s="118">
        <v>0</v>
      </c>
      <c r="N56" s="118">
        <v>4</v>
      </c>
      <c r="O56" s="122">
        <f t="shared" si="22"/>
        <v>15</v>
      </c>
      <c r="P56" s="118">
        <v>6</v>
      </c>
      <c r="Q56" s="119">
        <v>9</v>
      </c>
    </row>
    <row r="57" spans="1:17">
      <c r="A57" s="31"/>
      <c r="B57" s="165"/>
      <c r="C57" s="15" t="s">
        <v>61</v>
      </c>
      <c r="D57" s="142">
        <v>1</v>
      </c>
      <c r="E57" s="122">
        <v>5</v>
      </c>
      <c r="F57" s="122">
        <f t="shared" si="20"/>
        <v>167</v>
      </c>
      <c r="G57" s="139">
        <v>66</v>
      </c>
      <c r="H57" s="118">
        <v>101</v>
      </c>
      <c r="I57" s="118">
        <v>110</v>
      </c>
      <c r="J57" s="118">
        <v>110</v>
      </c>
      <c r="K57" s="118">
        <v>89</v>
      </c>
      <c r="L57" s="122">
        <f t="shared" si="21"/>
        <v>89</v>
      </c>
      <c r="M57" s="118">
        <v>38</v>
      </c>
      <c r="N57" s="118">
        <v>51</v>
      </c>
      <c r="O57" s="122">
        <f t="shared" si="22"/>
        <v>84</v>
      </c>
      <c r="P57" s="118">
        <v>33</v>
      </c>
      <c r="Q57" s="119">
        <v>51</v>
      </c>
    </row>
    <row r="58" spans="1:17">
      <c r="A58" s="31"/>
      <c r="B58" s="165"/>
      <c r="C58" s="15" t="s">
        <v>112</v>
      </c>
      <c r="D58" s="142">
        <v>1</v>
      </c>
      <c r="E58" s="122">
        <v>3</v>
      </c>
      <c r="F58" s="122">
        <f t="shared" si="20"/>
        <v>39</v>
      </c>
      <c r="G58" s="139">
        <v>20</v>
      </c>
      <c r="H58" s="118">
        <v>19</v>
      </c>
      <c r="I58" s="118">
        <v>50</v>
      </c>
      <c r="J58" s="118">
        <v>50</v>
      </c>
      <c r="K58" s="118">
        <v>15</v>
      </c>
      <c r="L58" s="122">
        <f t="shared" si="21"/>
        <v>15</v>
      </c>
      <c r="M58" s="118">
        <v>8</v>
      </c>
      <c r="N58" s="118">
        <v>7</v>
      </c>
      <c r="O58" s="122">
        <f t="shared" si="22"/>
        <v>18</v>
      </c>
      <c r="P58" s="118">
        <v>5</v>
      </c>
      <c r="Q58" s="119">
        <v>13</v>
      </c>
    </row>
    <row r="59" spans="1:17">
      <c r="A59" s="31"/>
      <c r="B59" s="165"/>
      <c r="C59" s="15" t="s">
        <v>67</v>
      </c>
      <c r="D59" s="142">
        <v>0</v>
      </c>
      <c r="E59" s="122" t="s">
        <v>114</v>
      </c>
      <c r="F59" s="122" t="str">
        <f t="shared" si="20"/>
        <v>-</v>
      </c>
      <c r="G59" s="139">
        <v>0</v>
      </c>
      <c r="H59" s="118">
        <v>0</v>
      </c>
      <c r="I59" s="118">
        <v>0</v>
      </c>
      <c r="J59" s="118">
        <v>0</v>
      </c>
      <c r="K59" s="116">
        <v>0</v>
      </c>
      <c r="L59" s="122" t="str">
        <f t="shared" si="21"/>
        <v>-</v>
      </c>
      <c r="M59" s="118">
        <v>0</v>
      </c>
      <c r="N59" s="118">
        <v>0</v>
      </c>
      <c r="O59" s="122" t="str">
        <f t="shared" si="22"/>
        <v>-</v>
      </c>
      <c r="P59" s="118">
        <v>0</v>
      </c>
      <c r="Q59" s="119">
        <v>0</v>
      </c>
    </row>
    <row r="60" spans="1:17">
      <c r="A60" s="31"/>
      <c r="B60" s="165"/>
      <c r="C60" s="15" t="s">
        <v>118</v>
      </c>
      <c r="D60" s="142">
        <v>3</v>
      </c>
      <c r="E60" s="122">
        <v>3</v>
      </c>
      <c r="F60" s="122">
        <f t="shared" si="20"/>
        <v>62</v>
      </c>
      <c r="G60" s="139">
        <v>45</v>
      </c>
      <c r="H60" s="118">
        <v>17</v>
      </c>
      <c r="I60" s="116">
        <v>420</v>
      </c>
      <c r="J60" s="116">
        <v>380</v>
      </c>
      <c r="K60" s="118">
        <v>62</v>
      </c>
      <c r="L60" s="122">
        <f t="shared" si="21"/>
        <v>62</v>
      </c>
      <c r="M60" s="118">
        <v>45</v>
      </c>
      <c r="N60" s="118">
        <v>17</v>
      </c>
      <c r="O60" s="122">
        <f t="shared" si="22"/>
        <v>53</v>
      </c>
      <c r="P60" s="118">
        <v>40</v>
      </c>
      <c r="Q60" s="119">
        <v>13</v>
      </c>
    </row>
    <row r="61" spans="1:17">
      <c r="A61" s="31"/>
      <c r="B61" s="165"/>
      <c r="C61" s="97" t="s">
        <v>117</v>
      </c>
      <c r="D61" s="142">
        <v>1</v>
      </c>
      <c r="E61" s="122">
        <v>1</v>
      </c>
      <c r="F61" s="122">
        <f>IF(SUM(G61:H61)=0,"-",SUM(G61:H61))</f>
        <v>47</v>
      </c>
      <c r="G61" s="139">
        <v>3</v>
      </c>
      <c r="H61" s="118">
        <v>44</v>
      </c>
      <c r="I61" s="118">
        <v>30</v>
      </c>
      <c r="J61" s="118">
        <v>30</v>
      </c>
      <c r="K61" s="118">
        <v>32</v>
      </c>
      <c r="L61" s="122">
        <f>IF(SUM(M61:N61)=0,"-",SUM(M61:N61))</f>
        <v>32</v>
      </c>
      <c r="M61" s="118">
        <v>1</v>
      </c>
      <c r="N61" s="118">
        <v>31</v>
      </c>
      <c r="O61" s="122">
        <f>IF(SUM(P61:Q61)=0,"-",SUM(P61:Q61))</f>
        <v>2</v>
      </c>
      <c r="P61" s="118">
        <v>1</v>
      </c>
      <c r="Q61" s="119">
        <v>1</v>
      </c>
    </row>
    <row r="62" spans="1:17">
      <c r="A62" s="31"/>
      <c r="B62" s="165"/>
      <c r="C62" s="97" t="s">
        <v>75</v>
      </c>
      <c r="D62" s="142">
        <v>1</v>
      </c>
      <c r="E62" s="122">
        <v>2</v>
      </c>
      <c r="F62" s="122">
        <f t="shared" si="20"/>
        <v>92</v>
      </c>
      <c r="G62" s="139">
        <v>64</v>
      </c>
      <c r="H62" s="118">
        <v>28</v>
      </c>
      <c r="I62" s="118">
        <v>110</v>
      </c>
      <c r="J62" s="118">
        <v>80</v>
      </c>
      <c r="K62" s="118">
        <v>65</v>
      </c>
      <c r="L62" s="122">
        <f t="shared" si="21"/>
        <v>61</v>
      </c>
      <c r="M62" s="118">
        <v>40</v>
      </c>
      <c r="N62" s="118">
        <v>21</v>
      </c>
      <c r="O62" s="122">
        <f t="shared" si="22"/>
        <v>51</v>
      </c>
      <c r="P62" s="118">
        <v>44</v>
      </c>
      <c r="Q62" s="119">
        <v>7</v>
      </c>
    </row>
    <row r="63" spans="1:17">
      <c r="A63" s="31"/>
      <c r="B63" s="165"/>
      <c r="C63" s="97" t="s">
        <v>107</v>
      </c>
      <c r="D63" s="142">
        <v>0</v>
      </c>
      <c r="E63" s="122">
        <v>0</v>
      </c>
      <c r="F63" s="122" t="str">
        <f t="shared" si="20"/>
        <v>-</v>
      </c>
      <c r="G63" s="122" t="s">
        <v>8</v>
      </c>
      <c r="H63" s="116">
        <v>0</v>
      </c>
      <c r="I63" s="118">
        <v>50</v>
      </c>
      <c r="J63" s="116" t="s">
        <v>8</v>
      </c>
      <c r="K63" s="116">
        <v>0</v>
      </c>
      <c r="L63" s="122" t="str">
        <f t="shared" si="21"/>
        <v>-</v>
      </c>
      <c r="M63" s="116" t="s">
        <v>8</v>
      </c>
      <c r="N63" s="116">
        <v>0</v>
      </c>
      <c r="O63" s="122">
        <f t="shared" si="22"/>
        <v>1</v>
      </c>
      <c r="P63" s="118">
        <v>0</v>
      </c>
      <c r="Q63" s="119">
        <v>1</v>
      </c>
    </row>
    <row r="64" spans="1:17">
      <c r="A64" s="32"/>
      <c r="B64" s="166"/>
      <c r="C64" s="16" t="s">
        <v>48</v>
      </c>
      <c r="D64" s="138">
        <v>4</v>
      </c>
      <c r="E64" s="123">
        <v>8</v>
      </c>
      <c r="F64" s="123">
        <f t="shared" si="20"/>
        <v>233</v>
      </c>
      <c r="G64" s="140">
        <v>75</v>
      </c>
      <c r="H64" s="120">
        <v>158</v>
      </c>
      <c r="I64" s="120">
        <v>235</v>
      </c>
      <c r="J64" s="120">
        <v>235</v>
      </c>
      <c r="K64" s="120">
        <v>114</v>
      </c>
      <c r="L64" s="123">
        <f t="shared" si="21"/>
        <v>107</v>
      </c>
      <c r="M64" s="120">
        <v>30</v>
      </c>
      <c r="N64" s="120">
        <v>77</v>
      </c>
      <c r="O64" s="123">
        <f t="shared" si="22"/>
        <v>78</v>
      </c>
      <c r="P64" s="120">
        <v>30</v>
      </c>
      <c r="Q64" s="121">
        <v>48</v>
      </c>
    </row>
    <row r="65" spans="1:12">
      <c r="A65" s="2" t="s">
        <v>124</v>
      </c>
      <c r="F65" s="19"/>
      <c r="J65" s="19"/>
      <c r="K65" s="19"/>
      <c r="L65" s="19"/>
    </row>
    <row r="66" spans="1:12">
      <c r="A66" s="2" t="s">
        <v>68</v>
      </c>
      <c r="F66" s="19"/>
      <c r="G66" s="19"/>
      <c r="H66" s="19"/>
      <c r="I66" s="2" t="s">
        <v>108</v>
      </c>
      <c r="J66" s="19"/>
      <c r="K66" s="19"/>
      <c r="L66" s="19"/>
    </row>
    <row r="67" spans="1:12" ht="11.25" customHeight="1">
      <c r="F67" s="19"/>
    </row>
    <row r="68" spans="1:12" ht="11.25" customHeight="1">
      <c r="F68" s="19"/>
      <c r="J68" s="19"/>
      <c r="K68" s="19"/>
      <c r="L68" s="19"/>
    </row>
    <row r="69" spans="1:12" ht="11.25" customHeight="1">
      <c r="F69" s="19"/>
      <c r="J69" s="19"/>
      <c r="K69" s="19"/>
      <c r="L69" s="19"/>
    </row>
    <row r="70" spans="1:12" ht="11.25" customHeight="1">
      <c r="F70" s="19"/>
      <c r="J70" s="19"/>
      <c r="K70" s="19"/>
      <c r="L70" s="19"/>
    </row>
    <row r="71" spans="1:12" ht="11.25" customHeight="1">
      <c r="F71" s="19"/>
      <c r="J71" s="19"/>
      <c r="K71" s="19"/>
      <c r="L71" s="19"/>
    </row>
    <row r="72" spans="1:12" ht="11.25" customHeight="1">
      <c r="F72" s="19"/>
      <c r="J72" s="19"/>
      <c r="K72" s="19"/>
      <c r="L72" s="19"/>
    </row>
    <row r="73" spans="1:12" ht="11.25" customHeight="1">
      <c r="F73" s="19"/>
      <c r="J73" s="19"/>
      <c r="K73" s="19"/>
      <c r="L73" s="19"/>
    </row>
    <row r="74" spans="1:12" ht="11.25" customHeight="1">
      <c r="F74" s="19"/>
      <c r="J74" s="19"/>
      <c r="K74" s="19"/>
      <c r="L74" s="19"/>
    </row>
    <row r="75" spans="1:12" ht="11.25" customHeight="1">
      <c r="F75" s="19"/>
      <c r="J75" s="19"/>
      <c r="K75" s="19"/>
      <c r="L75" s="19"/>
    </row>
    <row r="76" spans="1:12" ht="11.25" customHeight="1">
      <c r="F76" s="19"/>
      <c r="J76" s="19"/>
      <c r="K76" s="19"/>
      <c r="L76" s="19"/>
    </row>
    <row r="77" spans="1:12" ht="11.25" customHeight="1">
      <c r="F77" s="19"/>
      <c r="J77" s="19"/>
      <c r="K77" s="19"/>
      <c r="L77" s="19"/>
    </row>
    <row r="78" spans="1:12" ht="11.25" customHeight="1">
      <c r="F78" s="19"/>
      <c r="J78" s="19"/>
      <c r="K78" s="19"/>
      <c r="L78" s="19"/>
    </row>
    <row r="79" spans="1:12" ht="11.25" customHeight="1">
      <c r="F79" s="19"/>
      <c r="J79" s="19"/>
      <c r="K79" s="19"/>
      <c r="L79" s="19"/>
    </row>
    <row r="80" spans="1:12" ht="11.25" customHeight="1">
      <c r="F80" s="19"/>
      <c r="J80" s="19"/>
      <c r="K80" s="19"/>
      <c r="L80" s="19"/>
    </row>
    <row r="81" spans="6:12" ht="11.25" customHeight="1">
      <c r="F81" s="19"/>
      <c r="J81" s="19"/>
      <c r="K81" s="19"/>
      <c r="L81" s="19"/>
    </row>
    <row r="82" spans="6:12" ht="11.25" customHeight="1">
      <c r="F82" s="19"/>
      <c r="J82" s="19"/>
      <c r="K82" s="19"/>
      <c r="L82" s="19"/>
    </row>
    <row r="83" spans="6:12" ht="11.25" customHeight="1">
      <c r="F83" s="19"/>
      <c r="J83" s="19"/>
      <c r="K83" s="19"/>
      <c r="L83" s="19"/>
    </row>
    <row r="84" spans="6:12" ht="11.25" customHeight="1">
      <c r="F84" s="19"/>
      <c r="J84" s="19"/>
      <c r="K84" s="19"/>
      <c r="L84" s="19"/>
    </row>
    <row r="85" spans="6:12" ht="11.25" customHeight="1">
      <c r="F85" s="19"/>
      <c r="J85" s="19"/>
      <c r="K85" s="19"/>
      <c r="L85" s="19"/>
    </row>
    <row r="86" spans="6:12" ht="11.25" customHeight="1">
      <c r="F86" s="19"/>
      <c r="J86" s="19"/>
      <c r="K86" s="19"/>
      <c r="L86" s="19"/>
    </row>
    <row r="87" spans="6:12" ht="11.25" customHeight="1">
      <c r="F87" s="19"/>
      <c r="J87" s="19"/>
      <c r="K87" s="19"/>
      <c r="L87" s="19"/>
    </row>
    <row r="88" spans="6:12" ht="11.25" customHeight="1">
      <c r="F88" s="19"/>
      <c r="J88" s="19"/>
      <c r="K88" s="19"/>
      <c r="L88" s="19"/>
    </row>
    <row r="89" spans="6:12" ht="11.25" customHeight="1">
      <c r="F89" s="19"/>
      <c r="J89" s="19"/>
      <c r="K89" s="19"/>
      <c r="L89" s="19"/>
    </row>
    <row r="90" spans="6:12" ht="11.25" customHeight="1">
      <c r="F90" s="19"/>
      <c r="J90" s="19"/>
      <c r="K90" s="19"/>
      <c r="L90" s="19"/>
    </row>
    <row r="91" spans="6:12" ht="11.25" customHeight="1">
      <c r="F91" s="19"/>
      <c r="J91" s="19"/>
      <c r="K91" s="19"/>
      <c r="L91" s="19"/>
    </row>
    <row r="92" spans="6:12" ht="11.25" customHeight="1">
      <c r="F92" s="19"/>
      <c r="J92" s="19"/>
      <c r="K92" s="19"/>
      <c r="L92" s="19"/>
    </row>
    <row r="93" spans="6:12" ht="11.25" customHeight="1">
      <c r="F93" s="19"/>
      <c r="J93" s="19"/>
      <c r="K93" s="19"/>
      <c r="L93" s="19"/>
    </row>
    <row r="94" spans="6:12" ht="11.25" customHeight="1">
      <c r="F94" s="19"/>
      <c r="J94" s="19"/>
      <c r="K94" s="19"/>
      <c r="L94" s="19"/>
    </row>
    <row r="95" spans="6:12" ht="11.25" customHeight="1">
      <c r="F95" s="19"/>
      <c r="J95" s="19"/>
      <c r="K95" s="19"/>
      <c r="L95" s="19"/>
    </row>
    <row r="96" spans="6:12" ht="11.25" customHeight="1">
      <c r="F96" s="19"/>
      <c r="J96" s="19"/>
      <c r="K96" s="19"/>
      <c r="L96" s="19"/>
    </row>
    <row r="97" spans="6:12" ht="11.25" customHeight="1">
      <c r="F97" s="19"/>
      <c r="J97" s="19"/>
      <c r="K97" s="19"/>
      <c r="L97" s="19"/>
    </row>
    <row r="98" spans="6:12" ht="11.25" customHeight="1">
      <c r="F98" s="19"/>
      <c r="J98" s="19"/>
      <c r="K98" s="19"/>
      <c r="L98" s="19"/>
    </row>
    <row r="99" spans="6:12" ht="11.25" customHeight="1">
      <c r="F99" s="19"/>
      <c r="J99" s="19"/>
      <c r="K99" s="19"/>
      <c r="L99" s="19"/>
    </row>
    <row r="100" spans="6:12" ht="11.25" customHeight="1">
      <c r="F100" s="19"/>
      <c r="J100" s="19"/>
      <c r="K100" s="19"/>
      <c r="L100" s="19"/>
    </row>
    <row r="101" spans="6:12" ht="11.25" customHeight="1">
      <c r="F101" s="19"/>
      <c r="J101" s="19"/>
      <c r="K101" s="19"/>
      <c r="L101" s="19"/>
    </row>
    <row r="102" spans="6:12" ht="11.25" customHeight="1">
      <c r="F102" s="19"/>
    </row>
    <row r="103" spans="6:12" ht="11.25" customHeight="1">
      <c r="F103" s="19"/>
    </row>
    <row r="104" spans="6:12" ht="11.25" customHeight="1">
      <c r="F104" s="19"/>
    </row>
    <row r="105" spans="6:12" ht="11.25" customHeight="1">
      <c r="F105" s="19"/>
    </row>
    <row r="106" spans="6:12" ht="11.25" customHeight="1">
      <c r="F106" s="19"/>
    </row>
    <row r="107" spans="6:12" ht="11.25" customHeight="1">
      <c r="F107" s="19"/>
    </row>
    <row r="108" spans="6:12" ht="11.25" customHeight="1">
      <c r="F108" s="19"/>
    </row>
    <row r="109" spans="6:12" ht="11.25" customHeight="1">
      <c r="F109" s="19"/>
    </row>
    <row r="110" spans="6:12" ht="11.25" customHeight="1">
      <c r="F110" s="19"/>
    </row>
    <row r="111" spans="6:12" ht="11.25" customHeight="1">
      <c r="F111" s="19"/>
    </row>
    <row r="112" spans="6:12" ht="11.25" customHeight="1">
      <c r="F112" s="19"/>
    </row>
    <row r="113" spans="6:6" ht="11.25" customHeight="1">
      <c r="F113" s="19"/>
    </row>
    <row r="114" spans="6:6" ht="11.25" customHeight="1">
      <c r="F114" s="19"/>
    </row>
    <row r="115" spans="6:6" ht="11.25" customHeight="1">
      <c r="F115" s="19"/>
    </row>
  </sheetData>
  <mergeCells count="8">
    <mergeCell ref="A12:A17"/>
    <mergeCell ref="B54:B64"/>
    <mergeCell ref="B18:B24"/>
    <mergeCell ref="B34:B38"/>
    <mergeCell ref="B42:B49"/>
    <mergeCell ref="B50:B53"/>
    <mergeCell ref="B39:B41"/>
    <mergeCell ref="B12:B17"/>
  </mergeCells>
  <phoneticPr fontId="2"/>
  <printOptions horizontalCentered="1" gridLinesSet="0"/>
  <pageMargins left="0.59055118110236227" right="0.59055118110236227" top="0.78740157480314965" bottom="0" header="0.23622047244094491" footer="0.35433070866141736"/>
  <pageSetup paperSize="9" scale="92" firstPageNumber="72" orientation="portrait" blackAndWhite="1" useFirstPageNumber="1" r:id="rId1"/>
  <headerFooter alignWithMargins="0">
    <oddFooter>&amp;C&amp;"ＭＳ ゴシック,標準"&amp;11- &amp;P -</oddFooter>
  </headerFooter>
  <colBreaks count="1" manualBreakCount="1">
    <brk id="9" max="71" man="1"/>
  </colBreaks>
  <ignoredErrors>
    <ignoredError sqref="F13:F32 F33:F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第３７表</vt:lpstr>
      <vt:lpstr>第３８表</vt:lpstr>
      <vt:lpstr>第３９表</vt:lpstr>
      <vt:lpstr>第40表</vt:lpstr>
      <vt:lpstr>第３７表!Print_Area</vt:lpstr>
      <vt:lpstr>第40表!Print_Area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2015-01-30T08:13:28Z</cp:lastPrinted>
  <dcterms:created xsi:type="dcterms:W3CDTF">2006-01-24T08:14:51Z</dcterms:created>
  <dcterms:modified xsi:type="dcterms:W3CDTF">2015-02-19T06:42:54Z</dcterms:modified>
</cp:coreProperties>
</file>