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80" yWindow="165" windowWidth="15480" windowHeight="7980" activeTab="4"/>
  </bookViews>
  <sheets>
    <sheet name="第３２表" sheetId="2" r:id="rId1"/>
    <sheet name="第３３表" sheetId="3" r:id="rId2"/>
    <sheet name="第３４表" sheetId="4" r:id="rId3"/>
    <sheet name="第３５表" sheetId="5" r:id="rId4"/>
    <sheet name="第３６表" sheetId="6" r:id="rId5"/>
  </sheets>
  <definedNames>
    <definedName name="_xlnm.Print_Area" localSheetId="0">第３２表!$A$1:$U$15</definedName>
    <definedName name="_xlnm.Print_Titles" localSheetId="0">第３２表!$1:$9</definedName>
  </definedNames>
  <calcPr calcId="145621"/>
</workbook>
</file>

<file path=xl/calcChain.xml><?xml version="1.0" encoding="utf-8"?>
<calcChain xmlns="http://schemas.openxmlformats.org/spreadsheetml/2006/main">
  <c r="F3" i="6" l="1"/>
  <c r="E3" i="6"/>
  <c r="D3" i="6"/>
  <c r="E10" i="5"/>
  <c r="E4" i="5" s="1"/>
  <c r="E9" i="5"/>
  <c r="E8" i="5"/>
  <c r="E7" i="5"/>
  <c r="D7" i="5"/>
  <c r="E6" i="5"/>
  <c r="E5" i="5"/>
  <c r="I4" i="5"/>
  <c r="H4" i="5"/>
  <c r="G4" i="5"/>
  <c r="F4" i="5"/>
  <c r="D4" i="5"/>
  <c r="J11" i="4"/>
  <c r="G11" i="4"/>
  <c r="F11" i="4"/>
  <c r="E11" i="4"/>
  <c r="D11" i="4" s="1"/>
  <c r="J10" i="4"/>
  <c r="G10" i="4"/>
  <c r="F10" i="4"/>
  <c r="F9" i="4" s="1"/>
  <c r="E10" i="4"/>
  <c r="D10" i="4" s="1"/>
  <c r="D9" i="4" s="1"/>
  <c r="L9" i="4"/>
  <c r="K9" i="4"/>
  <c r="J9" i="4"/>
  <c r="I9" i="4"/>
  <c r="H9" i="4"/>
  <c r="G9" i="4"/>
  <c r="J8" i="4"/>
  <c r="G8" i="4"/>
  <c r="F8" i="4"/>
  <c r="E8" i="4"/>
  <c r="D8" i="4"/>
  <c r="J7" i="4"/>
  <c r="G7" i="4"/>
  <c r="F7" i="4"/>
  <c r="F4" i="4" s="1"/>
  <c r="E7" i="4"/>
  <c r="D7" i="4" s="1"/>
  <c r="L6" i="4"/>
  <c r="K6" i="4"/>
  <c r="J6" i="4"/>
  <c r="I6" i="4"/>
  <c r="H6" i="4"/>
  <c r="G6" i="4"/>
  <c r="F6" i="4"/>
  <c r="J5" i="4"/>
  <c r="J4" i="4" s="1"/>
  <c r="G5" i="4"/>
  <c r="G4" i="4" s="1"/>
  <c r="F5" i="4"/>
  <c r="E5" i="4"/>
  <c r="D5" i="4"/>
  <c r="L4" i="4"/>
  <c r="K4" i="4"/>
  <c r="I4" i="4"/>
  <c r="H4" i="4"/>
  <c r="O19" i="3"/>
  <c r="M19" i="3" s="1"/>
  <c r="N19" i="3"/>
  <c r="F19" i="3"/>
  <c r="F16" i="3" s="1"/>
  <c r="E19" i="3"/>
  <c r="D19" i="3" s="1"/>
  <c r="D16" i="3" s="1"/>
  <c r="O18" i="3"/>
  <c r="N18" i="3"/>
  <c r="M18" i="3"/>
  <c r="F18" i="3"/>
  <c r="E18" i="3"/>
  <c r="D18" i="3"/>
  <c r="W16" i="3"/>
  <c r="V16" i="3"/>
  <c r="U16" i="3"/>
  <c r="T16" i="3"/>
  <c r="S16" i="3"/>
  <c r="R16" i="3"/>
  <c r="Q16" i="3"/>
  <c r="P16" i="3"/>
  <c r="N16" i="3" s="1"/>
  <c r="O16" i="3"/>
  <c r="L16" i="3"/>
  <c r="K16" i="3"/>
  <c r="J16" i="3"/>
  <c r="I16" i="3"/>
  <c r="H16" i="3"/>
  <c r="G16" i="3"/>
  <c r="L9" i="3"/>
  <c r="F9" i="3" s="1"/>
  <c r="F6" i="3" s="1"/>
  <c r="K9" i="3"/>
  <c r="G9" i="3"/>
  <c r="L8" i="3"/>
  <c r="L6" i="3" s="1"/>
  <c r="K8" i="3"/>
  <c r="J8" i="3" s="1"/>
  <c r="G8" i="3"/>
  <c r="F8" i="3"/>
  <c r="E8" i="3"/>
  <c r="D8" i="3" s="1"/>
  <c r="X6" i="3"/>
  <c r="W6" i="3"/>
  <c r="V6" i="3"/>
  <c r="U6" i="3"/>
  <c r="T6" i="3"/>
  <c r="S6" i="3"/>
  <c r="R6" i="3"/>
  <c r="Q6" i="3"/>
  <c r="P6" i="3"/>
  <c r="O6" i="3"/>
  <c r="N6" i="3"/>
  <c r="M6" i="3"/>
  <c r="I6" i="3"/>
  <c r="H6" i="3"/>
  <c r="G6" i="3"/>
  <c r="D4" i="4" l="1"/>
  <c r="D6" i="4"/>
  <c r="E4" i="4"/>
  <c r="E9" i="4"/>
  <c r="E6" i="4"/>
  <c r="D6" i="3"/>
  <c r="M16" i="3"/>
  <c r="K6" i="3"/>
  <c r="J9" i="3"/>
  <c r="J6" i="3" s="1"/>
  <c r="E16" i="3"/>
  <c r="E9" i="3"/>
  <c r="D9" i="3" s="1"/>
  <c r="S13" i="2"/>
  <c r="N13" i="2"/>
  <c r="M13" i="2"/>
  <c r="G13" i="2"/>
  <c r="D13" i="2"/>
  <c r="U10" i="2"/>
  <c r="T10" i="2"/>
  <c r="S12" i="2"/>
  <c r="R10" i="2"/>
  <c r="Q10" i="2"/>
  <c r="P10" i="2"/>
  <c r="O10" i="2"/>
  <c r="N12" i="2"/>
  <c r="M12" i="2"/>
  <c r="L10" i="2"/>
  <c r="K10" i="2"/>
  <c r="J10" i="2"/>
  <c r="I10" i="2"/>
  <c r="H10" i="2"/>
  <c r="G12" i="2"/>
  <c r="F10" i="2"/>
  <c r="E10" i="2"/>
  <c r="D12" i="2"/>
  <c r="M10" i="2" l="1"/>
  <c r="E6" i="3"/>
  <c r="S10" i="2"/>
  <c r="N10" i="2"/>
  <c r="G10" i="2"/>
</calcChain>
</file>

<file path=xl/sharedStrings.xml><?xml version="1.0" encoding="utf-8"?>
<sst xmlns="http://schemas.openxmlformats.org/spreadsheetml/2006/main" count="168" uniqueCount="78">
  <si>
    <t>計</t>
  </si>
  <si>
    <t>幼稚部</t>
  </si>
  <si>
    <t>小学部</t>
  </si>
  <si>
    <t>中学部</t>
  </si>
  <si>
    <t>高等部</t>
  </si>
  <si>
    <t>男</t>
  </si>
  <si>
    <t>女</t>
  </si>
  <si>
    <t>専攻科</t>
  </si>
  <si>
    <t>注　（　）書きは兼務教員で外書きである。</t>
  </si>
  <si>
    <t>１学年</t>
  </si>
  <si>
    <t>２学年</t>
  </si>
  <si>
    <t>３学年</t>
  </si>
  <si>
    <t>４学年</t>
  </si>
  <si>
    <t>５学年</t>
  </si>
  <si>
    <t>６学年</t>
  </si>
  <si>
    <t>本 校</t>
    <rPh sb="0" eb="1">
      <t>ホン</t>
    </rPh>
    <rPh sb="2" eb="3">
      <t>コウ</t>
    </rPh>
    <phoneticPr fontId="2"/>
  </si>
  <si>
    <t>分 校</t>
    <phoneticPr fontId="2"/>
  </si>
  <si>
    <t>本 科</t>
    <phoneticPr fontId="2"/>
  </si>
  <si>
    <t>学　校　数</t>
    <phoneticPr fontId="2"/>
  </si>
  <si>
    <t>学　級　数</t>
    <phoneticPr fontId="2"/>
  </si>
  <si>
    <t>教　員　数</t>
    <phoneticPr fontId="2"/>
  </si>
  <si>
    <t>職　員　数（本務者）</t>
    <phoneticPr fontId="2"/>
  </si>
  <si>
    <t>区　　分</t>
    <phoneticPr fontId="2"/>
  </si>
  <si>
    <t>合　　計</t>
    <phoneticPr fontId="2"/>
  </si>
  <si>
    <t>幼　稚　部</t>
    <phoneticPr fontId="2"/>
  </si>
  <si>
    <t>小　　　学　　　部</t>
    <phoneticPr fontId="2"/>
  </si>
  <si>
    <t>中　　学　　部</t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</si>
  <si>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</si>
  <si>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</si>
  <si>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</si>
  <si>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</si>
  <si>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区　　分</t>
    <rPh sb="0" eb="1">
      <t>ク</t>
    </rPh>
    <rPh sb="3" eb="4">
      <t>ブン</t>
    </rPh>
    <phoneticPr fontId="7"/>
  </si>
  <si>
    <t>-</t>
    <phoneticPr fontId="2"/>
  </si>
  <si>
    <t>-</t>
    <phoneticPr fontId="2"/>
  </si>
  <si>
    <t>－特別支援学校－</t>
  </si>
  <si>
    <t>(4)　特別支援学校</t>
    <rPh sb="4" eb="6">
      <t>トクベツ</t>
    </rPh>
    <rPh sb="6" eb="8">
      <t>シエン</t>
    </rPh>
    <rPh sb="8" eb="10">
      <t>ガッコウ</t>
    </rPh>
    <phoneticPr fontId="2"/>
  </si>
  <si>
    <t>国立</t>
    <rPh sb="0" eb="1">
      <t>クニ</t>
    </rPh>
    <rPh sb="1" eb="2">
      <t>リツ</t>
    </rPh>
    <phoneticPr fontId="2"/>
  </si>
  <si>
    <t>公立</t>
    <rPh sb="0" eb="1">
      <t>コウ</t>
    </rPh>
    <rPh sb="1" eb="2">
      <t>リツ</t>
    </rPh>
    <phoneticPr fontId="2"/>
  </si>
  <si>
    <t>視覚障害</t>
    <rPh sb="0" eb="2">
      <t>シカク</t>
    </rPh>
    <rPh sb="2" eb="4">
      <t>ショウガイ</t>
    </rPh>
    <phoneticPr fontId="2"/>
  </si>
  <si>
    <t>聴覚障害</t>
    <rPh sb="0" eb="2">
      <t>チョウカク</t>
    </rPh>
    <rPh sb="2" eb="4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</si>
  <si>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</si>
  <si>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</si>
  <si>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病弱・身体虚弱</t>
    <rPh sb="0" eb="2">
      <t>ビョウジャク</t>
    </rPh>
    <rPh sb="3" eb="5">
      <t>シンタイ</t>
    </rPh>
    <rPh sb="5" eb="7">
      <t>キョジャク</t>
    </rPh>
    <phoneticPr fontId="2"/>
  </si>
  <si>
    <t>学校数</t>
    <rPh sb="0" eb="3">
      <t>ガッコウスウ</t>
    </rPh>
    <phoneticPr fontId="2"/>
  </si>
  <si>
    <t>在学者数</t>
    <rPh sb="0" eb="3">
      <t>ザイガクシャ</t>
    </rPh>
    <rPh sb="3" eb="4">
      <t>スウ</t>
    </rPh>
    <phoneticPr fontId="2"/>
  </si>
  <si>
    <t>計</t>
    <rPh sb="0" eb="1">
      <t>ケイ</t>
    </rPh>
    <phoneticPr fontId="2"/>
  </si>
  <si>
    <t>小学部</t>
    <rPh sb="0" eb="3">
      <t>ショウガクブ</t>
    </rPh>
    <phoneticPr fontId="2"/>
  </si>
  <si>
    <t>中学部</t>
    <rPh sb="0" eb="3">
      <t>チュウガクブ</t>
    </rPh>
    <phoneticPr fontId="2"/>
  </si>
  <si>
    <t>高等部</t>
    <rPh sb="0" eb="3">
      <t>コウトウブ</t>
    </rPh>
    <phoneticPr fontId="2"/>
  </si>
  <si>
    <t>幼稚部</t>
    <rPh sb="0" eb="3">
      <t>ヨウチブ</t>
    </rPh>
    <phoneticPr fontId="2"/>
  </si>
  <si>
    <t>その他</t>
    <rPh sb="2" eb="3">
      <t>タ</t>
    </rPh>
    <phoneticPr fontId="2"/>
  </si>
  <si>
    <t>注　その他とは、複数の障害種別の組み合わせである。</t>
    <rPh sb="0" eb="1">
      <t>チュウ</t>
    </rPh>
    <rPh sb="4" eb="5">
      <t>タ</t>
    </rPh>
    <rPh sb="8" eb="10">
      <t>フクスウ</t>
    </rPh>
    <rPh sb="11" eb="13">
      <t>ショウガイ</t>
    </rPh>
    <rPh sb="13" eb="15">
      <t>シュベツ</t>
    </rPh>
    <rPh sb="16" eb="17">
      <t>ク</t>
    </rPh>
    <rPh sb="18" eb="19">
      <t>ア</t>
    </rPh>
    <phoneticPr fontId="2"/>
  </si>
  <si>
    <t>教諭</t>
    <rPh sb="0" eb="2">
      <t>キョウユ</t>
    </rPh>
    <phoneticPr fontId="2"/>
  </si>
  <si>
    <t>助教諭</t>
    <rPh sb="0" eb="3">
      <t>ジョキョウユ</t>
    </rPh>
    <phoneticPr fontId="2"/>
  </si>
  <si>
    <t>講師</t>
    <rPh sb="0" eb="2">
      <t>コウシ</t>
    </rPh>
    <phoneticPr fontId="2"/>
  </si>
  <si>
    <t>公立</t>
    <phoneticPr fontId="2"/>
  </si>
  <si>
    <t>専攻科</t>
    <rPh sb="0" eb="3">
      <t>センコウカ</t>
    </rPh>
    <phoneticPr fontId="2"/>
  </si>
  <si>
    <t>高　　　等　　　部</t>
    <phoneticPr fontId="2"/>
  </si>
  <si>
    <t>本　科</t>
    <rPh sb="0" eb="1">
      <t>ホン</t>
    </rPh>
    <rPh sb="2" eb="3">
      <t>カ</t>
    </rPh>
    <phoneticPr fontId="2"/>
  </si>
  <si>
    <t>第３２表　学校数、学級数及び教職員数</t>
    <phoneticPr fontId="2"/>
  </si>
  <si>
    <t>第３３表　在学者数</t>
    <phoneticPr fontId="2"/>
  </si>
  <si>
    <t>第３５表　障害種別学校数、在学者数</t>
    <rPh sb="0" eb="1">
      <t>ダイ</t>
    </rPh>
    <rPh sb="3" eb="4">
      <t>ヒョウ</t>
    </rPh>
    <rPh sb="5" eb="7">
      <t>ショウガイ</t>
    </rPh>
    <rPh sb="7" eb="9">
      <t>シュベツ</t>
    </rPh>
    <rPh sb="9" eb="12">
      <t>ガッコウスウ</t>
    </rPh>
    <rPh sb="13" eb="16">
      <t>ザイガクシャ</t>
    </rPh>
    <rPh sb="16" eb="17">
      <t>スウ</t>
    </rPh>
    <phoneticPr fontId="7"/>
  </si>
  <si>
    <t>第３６表　担当障害種別教員数（本務者）</t>
    <rPh sb="0" eb="1">
      <t>ダイ</t>
    </rPh>
    <rPh sb="3" eb="4">
      <t>ヒョウ</t>
    </rPh>
    <rPh sb="5" eb="7">
      <t>タントウ</t>
    </rPh>
    <rPh sb="7" eb="9">
      <t>ショウガイ</t>
    </rPh>
    <rPh sb="9" eb="11">
      <t>シュベツ</t>
    </rPh>
    <rPh sb="11" eb="14">
      <t>キョウインスウ</t>
    </rPh>
    <rPh sb="15" eb="18">
      <t>ホンムシャ</t>
    </rPh>
    <phoneticPr fontId="7"/>
  </si>
  <si>
    <t>第３４表　高等部の学科別在学者数</t>
    <rPh sb="0" eb="1">
      <t>ダイ</t>
    </rPh>
    <phoneticPr fontId="7"/>
  </si>
  <si>
    <t>区　分</t>
    <rPh sb="0" eb="1">
      <t>ク</t>
    </rPh>
    <rPh sb="2" eb="3">
      <t>ブン</t>
    </rPh>
    <phoneticPr fontId="7"/>
  </si>
  <si>
    <t>本　　科</t>
  </si>
  <si>
    <t>専　攻　科</t>
  </si>
  <si>
    <t>視覚障害の学科</t>
  </si>
  <si>
    <t>聴覚障害の学科</t>
    <rPh sb="0" eb="2">
      <t>チョウカク</t>
    </rPh>
    <rPh sb="2" eb="4">
      <t>ショウガイ</t>
    </rPh>
    <rPh sb="5" eb="7">
      <t>ガッカ</t>
    </rPh>
    <phoneticPr fontId="2"/>
  </si>
  <si>
    <t>家政科</t>
    <rPh sb="0" eb="3">
      <t>カセイカ</t>
    </rPh>
    <phoneticPr fontId="2"/>
  </si>
  <si>
    <t>普　通　科</t>
    <phoneticPr fontId="2"/>
  </si>
  <si>
    <t>理　療　科</t>
    <phoneticPr fontId="2"/>
  </si>
  <si>
    <t>保健理療科</t>
    <phoneticPr fontId="2"/>
  </si>
  <si>
    <t>-</t>
    <phoneticPr fontId="2"/>
  </si>
  <si>
    <t>材料技術科</t>
    <phoneticPr fontId="2"/>
  </si>
  <si>
    <t>　　学校数は学則に規定された障害種別にのみ計上している。</t>
    <rPh sb="2" eb="5">
      <t>ガッコウスウ</t>
    </rPh>
    <rPh sb="6" eb="8">
      <t>ガクソク</t>
    </rPh>
    <rPh sb="9" eb="11">
      <t>キテイ</t>
    </rPh>
    <rPh sb="14" eb="16">
      <t>ショウガイ</t>
    </rPh>
    <rPh sb="16" eb="18">
      <t>シュベツ</t>
    </rPh>
    <rPh sb="21" eb="23">
      <t>ケイジョウ</t>
    </rPh>
    <phoneticPr fontId="2"/>
  </si>
  <si>
    <t>平成25年度</t>
    <phoneticPr fontId="2"/>
  </si>
  <si>
    <t>平成26年度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</si>
</sst>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(0\)"/>
    <numFmt numFmtId="177" formatCode="0_);[Red]\(0\)"/>
    <numFmt numFmtId="178" formatCode="#,##0;\-#,##0;\-"/>
  </numFmts>
  <fonts count="12"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 applyFill="1" applyBorder="1" applyAlignment="1" applyProtection="1">
      <protection locked="0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 applyProtection="1">
      <alignment horizontal="centerContinuous"/>
      <protection locked="0"/>
    </xf>
    <xf numFmtId="0" fontId="3" fillId="0" borderId="4" xfId="0" applyFont="1" applyFill="1" applyBorder="1" applyAlignment="1" applyProtection="1">
      <alignment horizontal="centerContinuous"/>
      <protection locked="0"/>
    </xf>
    <xf numFmtId="0" fontId="3" fillId="0" borderId="5" xfId="0" applyFont="1" applyFill="1" applyBorder="1" applyAlignment="1" applyProtection="1">
      <alignment horizontal="centerContinuous"/>
      <protection locked="0"/>
    </xf>
    <xf numFmtId="0" fontId="3" fillId="0" borderId="6" xfId="0" applyFont="1" applyFill="1" applyBorder="1" applyAlignment="1" applyProtection="1">
      <alignment horizontal="centerContinuous"/>
      <protection locked="0"/>
    </xf>
    <xf numFmtId="0" fontId="3" fillId="0" borderId="7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Continuous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 applyProtection="1">
      <alignment horizontal="centerContinuous"/>
      <protection locked="0"/>
    </xf>
    <xf numFmtId="0" fontId="3" fillId="0" borderId="11" xfId="0" applyFont="1" applyFill="1" applyBorder="1" applyAlignment="1" applyProtection="1">
      <alignment horizontal="centerContinuous"/>
      <protection locked="0"/>
    </xf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centerContinuous"/>
      <protection locked="0"/>
    </xf>
    <xf numFmtId="0" fontId="3" fillId="0" borderId="17" xfId="0" applyFont="1" applyFill="1" applyBorder="1" applyAlignment="1" applyProtection="1">
      <alignment horizontal="centerContinuous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/>
    <xf numFmtId="3" fontId="3" fillId="0" borderId="0" xfId="0" quotePrefix="1" applyNumberFormat="1" applyFont="1" applyFill="1" applyBorder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Border="1" applyAlignment="1"/>
    <xf numFmtId="3" fontId="5" fillId="0" borderId="20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0" fontId="6" fillId="0" borderId="0" xfId="0" applyFont="1" applyFill="1"/>
    <xf numFmtId="0" fontId="9" fillId="0" borderId="15" xfId="0" applyFont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/>
    <xf numFmtId="20" fontId="3" fillId="0" borderId="0" xfId="0" applyNumberFormat="1" applyFont="1" applyFill="1" applyBorder="1" applyAlignment="1"/>
    <xf numFmtId="38" fontId="10" fillId="0" borderId="0" xfId="1" applyFont="1" applyFill="1" applyBorder="1" applyAlignment="1">
      <alignment horizontal="right"/>
    </xf>
    <xf numFmtId="38" fontId="10" fillId="0" borderId="22" xfId="1" applyFont="1" applyFill="1" applyBorder="1" applyAlignment="1">
      <alignment horizontal="right"/>
    </xf>
    <xf numFmtId="38" fontId="10" fillId="0" borderId="20" xfId="1" applyFont="1" applyFill="1" applyBorder="1" applyAlignment="1">
      <alignment horizontal="right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3" fontId="3" fillId="0" borderId="23" xfId="0" applyNumberFormat="1" applyFont="1" applyFill="1" applyBorder="1" applyAlignment="1"/>
    <xf numFmtId="3" fontId="3" fillId="0" borderId="24" xfId="0" applyNumberFormat="1" applyFont="1" applyFill="1" applyBorder="1" applyAlignment="1"/>
    <xf numFmtId="0" fontId="3" fillId="0" borderId="25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/>
    <xf numFmtId="0" fontId="3" fillId="0" borderId="25" xfId="0" applyFont="1" applyFill="1" applyBorder="1" applyAlignment="1">
      <alignment horizontal="center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distributed"/>
    </xf>
    <xf numFmtId="0" fontId="3" fillId="0" borderId="27" xfId="0" applyFont="1" applyFill="1" applyBorder="1" applyAlignment="1"/>
    <xf numFmtId="0" fontId="3" fillId="0" borderId="28" xfId="0" applyFont="1" applyFill="1" applyBorder="1" applyAlignment="1">
      <alignment horizontal="distributed"/>
    </xf>
    <xf numFmtId="38" fontId="3" fillId="0" borderId="29" xfId="1" applyFont="1" applyFill="1" applyBorder="1" applyAlignment="1">
      <alignment horizontal="centerContinuous" vertical="center"/>
    </xf>
    <xf numFmtId="38" fontId="3" fillId="0" borderId="30" xfId="1" applyFont="1" applyFill="1" applyBorder="1" applyAlignment="1">
      <alignment horizontal="centerContinuous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" fontId="10" fillId="0" borderId="20" xfId="0" applyNumberFormat="1" applyFont="1" applyFill="1" applyBorder="1" applyAlignment="1">
      <alignment horizontal="right"/>
    </xf>
    <xf numFmtId="0" fontId="3" fillId="0" borderId="26" xfId="0" applyFont="1" applyFill="1" applyBorder="1" applyAlignment="1"/>
    <xf numFmtId="0" fontId="3" fillId="0" borderId="23" xfId="0" applyFont="1" applyFill="1" applyBorder="1" applyAlignment="1"/>
    <xf numFmtId="0" fontId="3" fillId="0" borderId="20" xfId="0" applyFont="1" applyFill="1" applyBorder="1" applyAlignment="1">
      <alignment horizontal="distributed"/>
    </xf>
    <xf numFmtId="0" fontId="3" fillId="0" borderId="24" xfId="0" applyFont="1" applyFill="1" applyBorder="1" applyAlignment="1">
      <alignment horizontal="centerContinuous"/>
    </xf>
    <xf numFmtId="3" fontId="3" fillId="0" borderId="20" xfId="0" applyNumberFormat="1" applyFont="1" applyFill="1" applyBorder="1" applyAlignment="1"/>
    <xf numFmtId="0" fontId="3" fillId="0" borderId="19" xfId="0" applyFont="1" applyFill="1" applyBorder="1" applyAlignment="1" applyProtection="1">
      <protection locked="0"/>
    </xf>
    <xf numFmtId="0" fontId="3" fillId="0" borderId="25" xfId="0" applyFont="1" applyFill="1" applyBorder="1" applyAlignment="1"/>
    <xf numFmtId="0" fontId="3" fillId="0" borderId="7" xfId="0" applyFont="1" applyFill="1" applyBorder="1" applyAlignment="1" applyProtection="1">
      <protection locked="0"/>
    </xf>
    <xf numFmtId="0" fontId="3" fillId="0" borderId="8" xfId="0" applyFont="1" applyFill="1" applyBorder="1" applyAlignment="1">
      <alignment horizont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19" xfId="1" applyFont="1" applyFill="1" applyBorder="1" applyAlignment="1">
      <alignment horizontal="distributed" vertical="center"/>
    </xf>
    <xf numFmtId="38" fontId="3" fillId="0" borderId="28" xfId="1" applyFont="1" applyFill="1" applyBorder="1" applyAlignment="1">
      <alignment horizontal="distributed" vertical="center"/>
    </xf>
    <xf numFmtId="38" fontId="3" fillId="0" borderId="25" xfId="1" applyFont="1" applyFill="1" applyBorder="1" applyAlignment="1">
      <alignment horizontal="distributed" vertical="center"/>
    </xf>
    <xf numFmtId="38" fontId="3" fillId="0" borderId="7" xfId="1" applyFont="1" applyFill="1" applyBorder="1" applyAlignment="1">
      <alignment horizontal="distributed" vertical="center"/>
    </xf>
    <xf numFmtId="38" fontId="3" fillId="0" borderId="8" xfId="1" applyFont="1" applyFill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30" xfId="1" applyFont="1" applyFill="1" applyBorder="1" applyAlignment="1">
      <alignment horizontal="center" vertical="center"/>
    </xf>
    <xf numFmtId="0" fontId="3" fillId="0" borderId="27" xfId="0" applyFont="1" applyFill="1" applyBorder="1" applyAlignment="1" applyProtection="1">
      <alignment horizontal="centerContinuous"/>
      <protection locked="0"/>
    </xf>
    <xf numFmtId="0" fontId="3" fillId="0" borderId="13" xfId="0" applyFont="1" applyFill="1" applyBorder="1" applyAlignment="1" applyProtection="1">
      <alignment horizontal="centerContinuous"/>
      <protection locked="0"/>
    </xf>
    <xf numFmtId="0" fontId="0" fillId="0" borderId="4" xfId="0" applyBorder="1" applyAlignment="1">
      <alignment horizontal="centerContinuous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/>
    <xf numFmtId="178" fontId="5" fillId="0" borderId="20" xfId="0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22" xfId="1" applyNumberFormat="1" applyFont="1" applyFill="1" applyBorder="1" applyAlignment="1">
      <alignment vertical="center"/>
    </xf>
    <xf numFmtId="178" fontId="5" fillId="0" borderId="20" xfId="0" applyNumberFormat="1" applyFont="1" applyFill="1" applyBorder="1" applyAlignment="1">
      <alignment vertical="center"/>
    </xf>
    <xf numFmtId="178" fontId="5" fillId="0" borderId="21" xfId="0" applyNumberFormat="1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22" xfId="0" applyFont="1" applyFill="1" applyBorder="1" applyAlignment="1">
      <alignment horizontal="center" vertical="center"/>
    </xf>
    <xf numFmtId="3" fontId="3" fillId="0" borderId="31" xfId="0" applyNumberFormat="1" applyFont="1" applyFill="1" applyBorder="1"/>
    <xf numFmtId="3" fontId="3" fillId="0" borderId="19" xfId="0" applyNumberFormat="1" applyFont="1" applyFill="1" applyBorder="1"/>
    <xf numFmtId="3" fontId="3" fillId="0" borderId="32" xfId="0" applyNumberFormat="1" applyFont="1" applyFill="1" applyBorder="1"/>
    <xf numFmtId="3" fontId="3" fillId="0" borderId="33" xfId="0" applyNumberFormat="1" applyFont="1" applyFill="1" applyBorder="1"/>
    <xf numFmtId="3" fontId="3" fillId="0" borderId="7" xfId="0" applyNumberFormat="1" applyFont="1" applyFill="1" applyBorder="1"/>
    <xf numFmtId="3" fontId="3" fillId="0" borderId="34" xfId="0" applyNumberFormat="1" applyFont="1" applyFill="1" applyBorder="1"/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38" fontId="5" fillId="0" borderId="20" xfId="1" applyFont="1" applyFill="1" applyBorder="1" applyAlignment="1">
      <alignment horizontal="right"/>
    </xf>
    <xf numFmtId="38" fontId="5" fillId="0" borderId="21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distributed" vertical="center"/>
    </xf>
    <xf numFmtId="178" fontId="11" fillId="0" borderId="0" xfId="0" applyNumberFormat="1" applyFont="1" applyFill="1" applyBorder="1" applyAlignment="1">
      <alignment horizontal="right"/>
    </xf>
    <xf numFmtId="178" fontId="11" fillId="0" borderId="0" xfId="0" applyNumberFormat="1" applyFont="1" applyFill="1" applyBorder="1" applyAlignment="1" applyProtection="1">
      <alignment horizontal="right"/>
      <protection locked="0"/>
    </xf>
    <xf numFmtId="178" fontId="11" fillId="0" borderId="22" xfId="0" applyNumberFormat="1" applyFont="1" applyFill="1" applyBorder="1" applyAlignment="1">
      <alignment horizontal="right"/>
    </xf>
    <xf numFmtId="0" fontId="11" fillId="0" borderId="0" xfId="0" applyFont="1" applyFill="1" applyAlignment="1">
      <alignment vertical="center" shrinkToFit="1"/>
    </xf>
    <xf numFmtId="178" fontId="11" fillId="0" borderId="0" xfId="1" applyNumberFormat="1" applyFont="1" applyFill="1" applyBorder="1" applyAlignment="1">
      <alignment horizontal="right"/>
    </xf>
    <xf numFmtId="178" fontId="11" fillId="0" borderId="22" xfId="1" applyNumberFormat="1" applyFont="1" applyFill="1" applyBorder="1" applyAlignment="1">
      <alignment horizontal="right"/>
    </xf>
    <xf numFmtId="178" fontId="11" fillId="0" borderId="28" xfId="0" applyNumberFormat="1" applyFont="1" applyFill="1" applyBorder="1" applyAlignment="1">
      <alignment horizontal="right" vertical="center"/>
    </xf>
    <xf numFmtId="178" fontId="11" fillId="0" borderId="37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8" fontId="11" fillId="0" borderId="22" xfId="0" applyNumberFormat="1" applyFont="1" applyFill="1" applyBorder="1" applyAlignment="1">
      <alignment horizontal="right" vertical="center"/>
    </xf>
    <xf numFmtId="0" fontId="11" fillId="0" borderId="22" xfId="0" applyFont="1" applyBorder="1" applyAlignment="1">
      <alignment vertical="center" shrinkToFit="1"/>
    </xf>
    <xf numFmtId="178" fontId="11" fillId="0" borderId="20" xfId="0" applyNumberFormat="1" applyFont="1" applyFill="1" applyBorder="1" applyAlignment="1">
      <alignment horizontal="right" vertical="center"/>
    </xf>
    <xf numFmtId="0" fontId="11" fillId="0" borderId="20" xfId="0" applyFont="1" applyBorder="1" applyAlignment="1">
      <alignment vertical="center" shrinkToFit="1"/>
    </xf>
    <xf numFmtId="178" fontId="11" fillId="0" borderId="21" xfId="0" applyNumberFormat="1" applyFont="1" applyFill="1" applyBorder="1" applyAlignment="1">
      <alignment horizontal="right" vertical="center"/>
    </xf>
    <xf numFmtId="178" fontId="11" fillId="0" borderId="0" xfId="1" applyNumberFormat="1" applyFont="1" applyFill="1" applyBorder="1" applyAlignment="1">
      <alignment vertical="center"/>
    </xf>
    <xf numFmtId="178" fontId="11" fillId="0" borderId="22" xfId="1" applyNumberFormat="1" applyFont="1" applyFill="1" applyBorder="1" applyAlignment="1">
      <alignment vertical="center"/>
    </xf>
    <xf numFmtId="178" fontId="11" fillId="0" borderId="0" xfId="1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vertical="center"/>
    </xf>
    <xf numFmtId="178" fontId="11" fillId="0" borderId="20" xfId="0" quotePrefix="1" applyNumberFormat="1" applyFont="1" applyFill="1" applyBorder="1" applyAlignment="1">
      <alignment horizontal="right" vertical="center"/>
    </xf>
    <xf numFmtId="178" fontId="11" fillId="0" borderId="20" xfId="0" applyNumberFormat="1" applyFont="1" applyFill="1" applyBorder="1" applyAlignment="1">
      <alignment vertical="center"/>
    </xf>
    <xf numFmtId="0" fontId="11" fillId="0" borderId="21" xfId="0" applyFont="1" applyBorder="1" applyAlignment="1">
      <alignment vertical="center" shrinkToFit="1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38" fontId="3" fillId="0" borderId="38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8" fontId="6" fillId="0" borderId="20" xfId="1" applyFont="1" applyFill="1" applyBorder="1" applyAlignment="1"/>
    <xf numFmtId="0" fontId="0" fillId="0" borderId="20" xfId="0" applyBorder="1" applyAlignment="1"/>
    <xf numFmtId="38" fontId="3" fillId="0" borderId="1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3" fillId="0" borderId="4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0" fillId="0" borderId="0" xfId="0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showGridLines="0" zoomScaleNormal="100" workbookViewId="0">
      <selection activeCell="K20" sqref="K20"/>
    </sheetView>
  </sheetViews>
  <sheetFormatPr defaultColWidth="11" defaultRowHeight="11.1" customHeight="1"/>
  <cols>
    <col min="1" max="1" width="1.7109375" style="25" customWidth="1"/>
    <col min="2" max="2" width="10.28515625" style="25" bestFit="1" customWidth="1"/>
    <col min="3" max="3" width="1.7109375" style="25" customWidth="1"/>
    <col min="4" max="21" width="8.7109375" style="25" customWidth="1"/>
    <col min="22" max="16384" width="11" style="25"/>
  </cols>
  <sheetData>
    <row r="1" spans="1:21" ht="11.1" customHeight="1">
      <c r="A1" s="24" t="s">
        <v>34</v>
      </c>
      <c r="B1" s="24"/>
      <c r="C1" s="24"/>
      <c r="D1" s="24"/>
      <c r="E1" s="24"/>
      <c r="F1" s="24"/>
      <c r="G1" s="24"/>
      <c r="U1" s="26" t="s">
        <v>34</v>
      </c>
    </row>
    <row r="2" spans="1:21" ht="23.25" customHeight="1">
      <c r="A2" s="24"/>
      <c r="B2" s="24"/>
      <c r="C2" s="24"/>
      <c r="D2" s="24"/>
      <c r="E2" s="24"/>
      <c r="F2" s="24"/>
      <c r="G2" s="24"/>
    </row>
    <row r="3" spans="1:21" s="27" customFormat="1" ht="14.25">
      <c r="A3" s="40" t="s">
        <v>35</v>
      </c>
      <c r="B3" s="40"/>
      <c r="C3" s="40"/>
      <c r="D3" s="29"/>
      <c r="E3" s="29"/>
      <c r="F3" s="29"/>
      <c r="G3" s="29"/>
      <c r="H3" s="29"/>
      <c r="I3" s="29"/>
      <c r="J3" s="30"/>
      <c r="K3" s="29"/>
      <c r="L3" s="31"/>
      <c r="M3" s="29"/>
      <c r="N3" s="29"/>
    </row>
    <row r="4" spans="1:21" s="27" customFormat="1" ht="28.5" customHeight="1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31"/>
      <c r="M4" s="29"/>
      <c r="N4" s="29"/>
    </row>
    <row r="5" spans="1:21" s="32" customFormat="1" ht="16.5" customHeight="1">
      <c r="A5" s="37" t="s">
        <v>59</v>
      </c>
      <c r="B5" s="37"/>
      <c r="C5" s="37"/>
    </row>
    <row r="6" spans="1:21" s="1" customFormat="1" ht="12.95" customHeight="1">
      <c r="A6" s="2"/>
      <c r="B6" s="68"/>
      <c r="C6" s="68"/>
      <c r="D6" s="4" t="s">
        <v>18</v>
      </c>
      <c r="E6" s="5"/>
      <c r="F6" s="6"/>
      <c r="G6" s="7" t="s">
        <v>19</v>
      </c>
      <c r="H6" s="8"/>
      <c r="I6" s="8"/>
      <c r="J6" s="8"/>
      <c r="K6" s="8"/>
      <c r="L6" s="9"/>
      <c r="M6" s="7" t="s">
        <v>20</v>
      </c>
      <c r="N6" s="8"/>
      <c r="O6" s="8"/>
      <c r="P6" s="8"/>
      <c r="Q6" s="8"/>
      <c r="R6" s="9"/>
      <c r="S6" s="4" t="s">
        <v>21</v>
      </c>
      <c r="T6" s="8"/>
      <c r="U6" s="10"/>
    </row>
    <row r="7" spans="1:21" s="1" customFormat="1" ht="12.95" customHeight="1">
      <c r="A7" s="11" t="s">
        <v>22</v>
      </c>
      <c r="B7" s="56"/>
      <c r="C7" s="56"/>
      <c r="D7" s="166" t="s">
        <v>0</v>
      </c>
      <c r="E7" s="166" t="s">
        <v>15</v>
      </c>
      <c r="F7" s="166" t="s">
        <v>16</v>
      </c>
      <c r="G7" s="166" t="s">
        <v>0</v>
      </c>
      <c r="H7" s="154" t="s">
        <v>1</v>
      </c>
      <c r="I7" s="154" t="s">
        <v>2</v>
      </c>
      <c r="J7" s="154" t="s">
        <v>3</v>
      </c>
      <c r="K7" s="14" t="s">
        <v>4</v>
      </c>
      <c r="L7" s="15"/>
      <c r="M7" s="164" t="s">
        <v>0</v>
      </c>
      <c r="N7" s="165"/>
      <c r="O7" s="164" t="s">
        <v>27</v>
      </c>
      <c r="P7" s="165"/>
      <c r="Q7" s="164" t="s">
        <v>28</v>
      </c>
      <c r="R7" s="165"/>
      <c r="S7" s="166" t="s">
        <v>0</v>
      </c>
      <c r="T7" s="166" t="s">
        <v>5</v>
      </c>
      <c r="U7" s="167" t="s">
        <v>6</v>
      </c>
    </row>
    <row r="8" spans="1:21" s="1" customFormat="1" ht="12.95" customHeight="1">
      <c r="A8" s="16"/>
      <c r="B8" s="61"/>
      <c r="C8" s="61"/>
      <c r="D8" s="155"/>
      <c r="E8" s="155"/>
      <c r="F8" s="155"/>
      <c r="G8" s="155"/>
      <c r="H8" s="155"/>
      <c r="I8" s="155"/>
      <c r="J8" s="155"/>
      <c r="K8" s="19" t="s">
        <v>17</v>
      </c>
      <c r="L8" s="19" t="s">
        <v>7</v>
      </c>
      <c r="M8" s="39" t="s">
        <v>27</v>
      </c>
      <c r="N8" s="39" t="s">
        <v>28</v>
      </c>
      <c r="O8" s="39" t="s">
        <v>29</v>
      </c>
      <c r="P8" s="39" t="s">
        <v>30</v>
      </c>
      <c r="Q8" s="39" t="s">
        <v>29</v>
      </c>
      <c r="R8" s="39" t="s">
        <v>30</v>
      </c>
      <c r="S8" s="155"/>
      <c r="T8" s="155"/>
      <c r="U8" s="168"/>
    </row>
    <row r="9" spans="1:21" s="1" customFormat="1" ht="12.95" customHeight="1">
      <c r="A9" s="73"/>
      <c r="B9" s="62" t="s">
        <v>76</v>
      </c>
      <c r="C9" s="74"/>
      <c r="D9" s="132">
        <v>23</v>
      </c>
      <c r="E9" s="132">
        <v>16</v>
      </c>
      <c r="F9" s="132">
        <v>7</v>
      </c>
      <c r="G9" s="132">
        <v>628</v>
      </c>
      <c r="H9" s="132">
        <v>5</v>
      </c>
      <c r="I9" s="132">
        <v>249</v>
      </c>
      <c r="J9" s="132">
        <v>163</v>
      </c>
      <c r="K9" s="132">
        <v>208</v>
      </c>
      <c r="L9" s="132">
        <v>3</v>
      </c>
      <c r="M9" s="132">
        <v>1514</v>
      </c>
      <c r="N9" s="133">
        <v>37</v>
      </c>
      <c r="O9" s="132">
        <v>517</v>
      </c>
      <c r="P9" s="132">
        <v>997</v>
      </c>
      <c r="Q9" s="133">
        <v>6</v>
      </c>
      <c r="R9" s="133">
        <v>31</v>
      </c>
      <c r="S9" s="132">
        <v>186</v>
      </c>
      <c r="T9" s="132">
        <v>81</v>
      </c>
      <c r="U9" s="134">
        <v>105</v>
      </c>
    </row>
    <row r="10" spans="1:21" s="1" customFormat="1" ht="12.95" customHeight="1">
      <c r="A10" s="75"/>
      <c r="B10" s="60" t="s">
        <v>77</v>
      </c>
      <c r="C10" s="50"/>
      <c r="D10" s="132">
        <v>23</v>
      </c>
      <c r="E10" s="132">
        <f>SUM(E12:E14)</f>
        <v>16</v>
      </c>
      <c r="F10" s="132">
        <f>SUM(F12:F14)</f>
        <v>7</v>
      </c>
      <c r="G10" s="132">
        <f>SUM(G12:G14)</f>
        <v>632</v>
      </c>
      <c r="H10" s="132">
        <f>SUM(H12:H14)</f>
        <v>8</v>
      </c>
      <c r="I10" s="132">
        <f>SUM(I12:I14)</f>
        <v>258</v>
      </c>
      <c r="J10" s="132">
        <f>SUM(J12:J14)</f>
        <v>161</v>
      </c>
      <c r="K10" s="132">
        <f>SUM(K12:K14)</f>
        <v>202</v>
      </c>
      <c r="L10" s="132">
        <f>SUM(L12:L14)</f>
        <v>3</v>
      </c>
      <c r="M10" s="132">
        <f>SUM(M12:M14)</f>
        <v>1496</v>
      </c>
      <c r="N10" s="133">
        <f>SUM(N12:N14)</f>
        <v>41</v>
      </c>
      <c r="O10" s="132">
        <f>SUM(O12:O14)</f>
        <v>507</v>
      </c>
      <c r="P10" s="132">
        <f>SUM(P12:P14)</f>
        <v>989</v>
      </c>
      <c r="Q10" s="133">
        <f>SUM(Q12:Q14)</f>
        <v>8</v>
      </c>
      <c r="R10" s="133">
        <f>SUM(R12:R14)</f>
        <v>33</v>
      </c>
      <c r="S10" s="132">
        <f>SUM(S12:S14)</f>
        <v>189</v>
      </c>
      <c r="T10" s="132">
        <f>SUM(T12:T14)</f>
        <v>80</v>
      </c>
      <c r="U10" s="134">
        <f>SUM(U12:U14)</f>
        <v>109</v>
      </c>
    </row>
    <row r="11" spans="1:21" s="1" customFormat="1" ht="12.95" customHeight="1">
      <c r="A11" s="75"/>
      <c r="B11" s="60"/>
      <c r="C11" s="50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3"/>
      <c r="O11" s="132"/>
      <c r="P11" s="132"/>
      <c r="Q11" s="133"/>
      <c r="R11" s="133"/>
      <c r="S11" s="132"/>
      <c r="T11" s="132"/>
      <c r="U11" s="134"/>
    </row>
    <row r="12" spans="1:21" s="1" customFormat="1" ht="12.95" customHeight="1">
      <c r="A12" s="75"/>
      <c r="B12" s="60" t="s">
        <v>36</v>
      </c>
      <c r="C12" s="76"/>
      <c r="D12" s="132">
        <f>SUM(E12:F12)</f>
        <v>1</v>
      </c>
      <c r="E12" s="132">
        <v>1</v>
      </c>
      <c r="F12" s="132" t="s">
        <v>32</v>
      </c>
      <c r="G12" s="133">
        <f>SUM(H12:L12)</f>
        <v>9</v>
      </c>
      <c r="H12" s="133" t="s">
        <v>33</v>
      </c>
      <c r="I12" s="133">
        <v>3</v>
      </c>
      <c r="J12" s="133">
        <v>3</v>
      </c>
      <c r="K12" s="133">
        <v>3</v>
      </c>
      <c r="L12" s="133" t="s">
        <v>33</v>
      </c>
      <c r="M12" s="133">
        <f>SUM(O12:P12)</f>
        <v>30</v>
      </c>
      <c r="N12" s="133">
        <f>SUM(Q12:R12)</f>
        <v>1</v>
      </c>
      <c r="O12" s="135">
        <v>14</v>
      </c>
      <c r="P12" s="135">
        <v>16</v>
      </c>
      <c r="Q12" s="133">
        <v>0</v>
      </c>
      <c r="R12" s="133">
        <v>1</v>
      </c>
      <c r="S12" s="132">
        <f>SUM(T12:U12)</f>
        <v>1</v>
      </c>
      <c r="T12" s="132">
        <v>1</v>
      </c>
      <c r="U12" s="134">
        <v>0</v>
      </c>
    </row>
    <row r="13" spans="1:21" s="1" customFormat="1" ht="12.95" customHeight="1">
      <c r="A13" s="75"/>
      <c r="B13" s="60" t="s">
        <v>55</v>
      </c>
      <c r="C13" s="76"/>
      <c r="D13" s="132">
        <f>SUM(E13:F13)</f>
        <v>22</v>
      </c>
      <c r="E13" s="132">
        <v>15</v>
      </c>
      <c r="F13" s="132">
        <v>7</v>
      </c>
      <c r="G13" s="133">
        <f>SUM(H13:L13)</f>
        <v>623</v>
      </c>
      <c r="H13" s="133">
        <v>8</v>
      </c>
      <c r="I13" s="135">
        <v>255</v>
      </c>
      <c r="J13" s="135">
        <v>158</v>
      </c>
      <c r="K13" s="135">
        <v>199</v>
      </c>
      <c r="L13" s="133">
        <v>3</v>
      </c>
      <c r="M13" s="133">
        <f>SUM(O13:P13)</f>
        <v>1466</v>
      </c>
      <c r="N13" s="133">
        <f>IF(SUM(Q13:R13)=0,"-",SUM(Q13:R13))</f>
        <v>40</v>
      </c>
      <c r="O13" s="135">
        <v>493</v>
      </c>
      <c r="P13" s="135">
        <v>973</v>
      </c>
      <c r="Q13" s="133">
        <v>8</v>
      </c>
      <c r="R13" s="133">
        <v>32</v>
      </c>
      <c r="S13" s="132">
        <f>SUM(T13:U13)</f>
        <v>188</v>
      </c>
      <c r="T13" s="135">
        <v>79</v>
      </c>
      <c r="U13" s="134">
        <v>109</v>
      </c>
    </row>
    <row r="14" spans="1:21" s="32" customFormat="1" ht="12.95" customHeight="1">
      <c r="A14" s="51"/>
      <c r="B14" s="72"/>
      <c r="C14" s="52"/>
      <c r="D14" s="67"/>
      <c r="E14" s="33"/>
      <c r="F14" s="33"/>
      <c r="G14" s="67"/>
      <c r="H14" s="33"/>
      <c r="I14" s="33"/>
      <c r="J14" s="33"/>
      <c r="K14" s="33"/>
      <c r="L14" s="33"/>
      <c r="M14" s="67"/>
      <c r="N14" s="67"/>
      <c r="O14" s="33"/>
      <c r="P14" s="33"/>
      <c r="Q14" s="33"/>
      <c r="R14" s="33"/>
      <c r="S14" s="67"/>
      <c r="T14" s="33"/>
      <c r="U14" s="34"/>
    </row>
    <row r="15" spans="1:21" s="32" customFormat="1" ht="12.95" customHeight="1">
      <c r="A15" s="35"/>
      <c r="B15" s="35"/>
      <c r="C15" s="35"/>
    </row>
    <row r="16" spans="1:21" s="36" customFormat="1" ht="12.95" customHeight="1">
      <c r="A16" s="36" t="s">
        <v>8</v>
      </c>
    </row>
    <row r="17" spans="1:21" s="26" customFormat="1" ht="12.9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s="36" customFormat="1" ht="12.9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s="32" customFormat="1" ht="12.9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s="36" customFormat="1" ht="12.9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s="32" customFormat="1" ht="12.95" customHeight="1">
      <c r="D21" s="45"/>
      <c r="E21" s="45"/>
      <c r="F21" s="45"/>
      <c r="G21" s="44"/>
    </row>
    <row r="22" spans="1:21" s="32" customFormat="1" ht="12.95" customHeight="1">
      <c r="D22" s="45"/>
      <c r="E22" s="45"/>
      <c r="F22" s="45"/>
      <c r="G22" s="44"/>
    </row>
    <row r="23" spans="1:21" s="32" customFormat="1" ht="12.95" customHeight="1">
      <c r="D23" s="45"/>
      <c r="E23" s="45"/>
      <c r="F23" s="45"/>
      <c r="G23" s="44"/>
    </row>
    <row r="24" spans="1:21" s="32" customFormat="1" ht="12.95" customHeight="1">
      <c r="D24" s="45"/>
      <c r="E24" s="45"/>
      <c r="F24" s="45"/>
      <c r="G24" s="44"/>
    </row>
    <row r="25" spans="1:21" s="32" customFormat="1" ht="12.95" customHeight="1">
      <c r="D25" s="45"/>
      <c r="E25" s="45"/>
      <c r="F25" s="45"/>
      <c r="G25" s="44"/>
    </row>
    <row r="26" spans="1:21" s="32" customFormat="1" ht="12.95" customHeight="1"/>
    <row r="27" spans="1:21" s="32" customFormat="1" ht="12.95" customHeight="1"/>
    <row r="28" spans="1:21" s="32" customFormat="1" ht="12.95" customHeight="1"/>
    <row r="29" spans="1:21" ht="12.95" customHeight="1"/>
    <row r="30" spans="1:21" ht="12.95" customHeight="1"/>
    <row r="31" spans="1:21" ht="12.75" customHeight="1"/>
    <row r="32" spans="1:21" s="32" customFormat="1" ht="12.95" customHeight="1">
      <c r="D32" s="45"/>
      <c r="E32" s="45"/>
      <c r="F32" s="45"/>
      <c r="G32" s="44"/>
    </row>
    <row r="33" spans="4:7" s="32" customFormat="1" ht="12.95" customHeight="1">
      <c r="D33" s="45"/>
      <c r="E33" s="45"/>
      <c r="F33" s="45"/>
      <c r="G33" s="44"/>
    </row>
    <row r="34" spans="4:7" s="32" customFormat="1" ht="12.95" customHeight="1">
      <c r="D34" s="45"/>
      <c r="E34" s="45"/>
      <c r="F34" s="45"/>
      <c r="G34" s="44"/>
    </row>
    <row r="35" spans="4:7" s="32" customFormat="1" ht="12.95" customHeight="1">
      <c r="D35" s="45"/>
      <c r="E35" s="45"/>
      <c r="F35" s="45"/>
      <c r="G35" s="44"/>
    </row>
    <row r="37" spans="4:7" ht="12.95" customHeight="1"/>
    <row r="38" spans="4:7" ht="12.95" customHeight="1"/>
    <row r="39" spans="4:7" ht="12.95" customHeight="1"/>
    <row r="40" spans="4:7" ht="12.95" customHeight="1"/>
    <row r="41" spans="4:7" ht="12.95" customHeight="1"/>
    <row r="42" spans="4:7" ht="12.95" customHeight="1"/>
    <row r="43" spans="4:7" ht="12.95" customHeight="1"/>
    <row r="44" spans="4:7" ht="12.95" customHeight="1"/>
    <row r="45" spans="4:7" ht="12.95" customHeight="1"/>
    <row r="46" spans="4:7" ht="12.95" customHeight="1"/>
    <row r="47" spans="4:7" ht="12.95" customHeight="1"/>
    <row r="48" spans="4:7" ht="12.95" customHeight="1"/>
    <row r="49" ht="12.95" customHeight="1"/>
    <row r="50" ht="12.95" customHeight="1"/>
    <row r="51" ht="12.95" customHeight="1"/>
    <row r="52" ht="12.95" customHeight="1"/>
    <row r="53" ht="11.25"/>
    <row r="54" ht="12.95" customHeight="1"/>
    <row r="55" ht="12.95" customHeight="1"/>
    <row r="56" ht="22.5" customHeight="1"/>
    <row r="57" ht="16.899999999999999" customHeight="1"/>
    <row r="58" ht="10.5" customHeight="1"/>
    <row r="59" ht="10.5" customHeight="1"/>
    <row r="60" ht="10.9" customHeight="1"/>
    <row r="61" ht="10.9" customHeight="1"/>
    <row r="62" ht="10.9" customHeight="1"/>
    <row r="63" ht="10.9" customHeight="1"/>
    <row r="64" ht="11.25"/>
    <row r="65" ht="11.25"/>
    <row r="66" ht="10.9" customHeight="1"/>
    <row r="67" ht="11.25"/>
    <row r="69" ht="21" customHeight="1"/>
    <row r="70" ht="12.75" customHeight="1"/>
    <row r="71" ht="12.75" customHeight="1"/>
    <row r="72" ht="12.75" customHeight="1"/>
    <row r="73" ht="12.75" customHeight="1"/>
    <row r="74" ht="12.6" customHeight="1"/>
    <row r="75" ht="12.6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</sheetData>
  <mergeCells count="13">
    <mergeCell ref="O7:P7"/>
    <mergeCell ref="Q7:R7"/>
    <mergeCell ref="S7:S8"/>
    <mergeCell ref="D7:D8"/>
    <mergeCell ref="E7:E8"/>
    <mergeCell ref="F7:F8"/>
    <mergeCell ref="G7:G8"/>
    <mergeCell ref="I7:I8"/>
    <mergeCell ref="J7:J8"/>
    <mergeCell ref="M7:N7"/>
    <mergeCell ref="H7:H8"/>
    <mergeCell ref="T7:T8"/>
    <mergeCell ref="U7:U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firstPageNumber="52" pageOrder="overThenDown" orientation="portrait" blackAndWhite="1" useFirstPageNumber="1" horizontalDpi="4294967292" verticalDpi="4294967292" r:id="rId1"/>
  <headerFooter alignWithMargins="0">
    <oddFooter>&amp;C&amp;"平成明朝,標準"-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showGridLines="0" zoomScaleNormal="100" workbookViewId="0">
      <selection activeCell="K26" sqref="K26"/>
    </sheetView>
  </sheetViews>
  <sheetFormatPr defaultRowHeight="12"/>
  <cols>
    <col min="1" max="1" width="1.7109375" customWidth="1"/>
    <col min="2" max="2" width="11.28515625" customWidth="1"/>
    <col min="3" max="3" width="1.7109375" customWidth="1"/>
  </cols>
  <sheetData>
    <row r="1" spans="1:24">
      <c r="A1" s="3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>
      <c r="A2" s="41"/>
      <c r="B2" s="55"/>
      <c r="C2" s="42"/>
      <c r="D2" s="5" t="s">
        <v>23</v>
      </c>
      <c r="E2" s="5"/>
      <c r="F2" s="6"/>
      <c r="G2" s="7" t="s">
        <v>24</v>
      </c>
      <c r="H2" s="8"/>
      <c r="I2" s="9"/>
      <c r="J2" s="7" t="s">
        <v>25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0"/>
    </row>
    <row r="3" spans="1:24">
      <c r="A3" s="11" t="s">
        <v>22</v>
      </c>
      <c r="B3" s="56"/>
      <c r="C3" s="12"/>
      <c r="D3" s="58" t="s">
        <v>0</v>
      </c>
      <c r="E3" s="13" t="s">
        <v>5</v>
      </c>
      <c r="F3" s="13" t="s">
        <v>6</v>
      </c>
      <c r="G3" s="13" t="s">
        <v>0</v>
      </c>
      <c r="H3" s="13" t="s">
        <v>5</v>
      </c>
      <c r="I3" s="13" t="s">
        <v>6</v>
      </c>
      <c r="J3" s="14" t="s">
        <v>0</v>
      </c>
      <c r="K3" s="20"/>
      <c r="L3" s="15"/>
      <c r="M3" s="14" t="s">
        <v>9</v>
      </c>
      <c r="N3" s="15"/>
      <c r="O3" s="14" t="s">
        <v>10</v>
      </c>
      <c r="P3" s="15"/>
      <c r="Q3" s="14" t="s">
        <v>11</v>
      </c>
      <c r="R3" s="15"/>
      <c r="S3" s="14" t="s">
        <v>12</v>
      </c>
      <c r="T3" s="15"/>
      <c r="U3" s="14" t="s">
        <v>13</v>
      </c>
      <c r="V3" s="15"/>
      <c r="W3" s="14" t="s">
        <v>14</v>
      </c>
      <c r="X3" s="21"/>
    </row>
    <row r="4" spans="1:24">
      <c r="A4" s="16"/>
      <c r="B4" s="61"/>
      <c r="C4" s="17"/>
      <c r="D4" s="17"/>
      <c r="E4" s="18"/>
      <c r="F4" s="18"/>
      <c r="G4" s="18"/>
      <c r="H4" s="18"/>
      <c r="I4" s="18"/>
      <c r="J4" s="19" t="s">
        <v>0</v>
      </c>
      <c r="K4" s="19" t="s">
        <v>5</v>
      </c>
      <c r="L4" s="19" t="s">
        <v>6</v>
      </c>
      <c r="M4" s="19" t="s">
        <v>5</v>
      </c>
      <c r="N4" s="19" t="s">
        <v>6</v>
      </c>
      <c r="O4" s="19" t="s">
        <v>5</v>
      </c>
      <c r="P4" s="19" t="s">
        <v>6</v>
      </c>
      <c r="Q4" s="19" t="s">
        <v>5</v>
      </c>
      <c r="R4" s="19" t="s">
        <v>6</v>
      </c>
      <c r="S4" s="19" t="s">
        <v>5</v>
      </c>
      <c r="T4" s="19" t="s">
        <v>6</v>
      </c>
      <c r="U4" s="19" t="s">
        <v>5</v>
      </c>
      <c r="V4" s="19" t="s">
        <v>6</v>
      </c>
      <c r="W4" s="19" t="s">
        <v>5</v>
      </c>
      <c r="X4" s="22" t="s">
        <v>6</v>
      </c>
    </row>
    <row r="5" spans="1:24" ht="22.5">
      <c r="A5" s="23"/>
      <c r="B5" s="62" t="s">
        <v>76</v>
      </c>
      <c r="C5" s="53"/>
      <c r="D5" s="136">
        <v>2148</v>
      </c>
      <c r="E5" s="136">
        <v>1420</v>
      </c>
      <c r="F5" s="136">
        <v>728</v>
      </c>
      <c r="G5" s="136">
        <v>11</v>
      </c>
      <c r="H5" s="136">
        <v>7</v>
      </c>
      <c r="I5" s="136">
        <v>4</v>
      </c>
      <c r="J5" s="136">
        <v>718</v>
      </c>
      <c r="K5" s="136">
        <v>466</v>
      </c>
      <c r="L5" s="136">
        <v>252</v>
      </c>
      <c r="M5" s="136">
        <v>65</v>
      </c>
      <c r="N5" s="136">
        <v>48</v>
      </c>
      <c r="O5" s="136">
        <v>76</v>
      </c>
      <c r="P5" s="136">
        <v>42</v>
      </c>
      <c r="Q5" s="136">
        <v>92</v>
      </c>
      <c r="R5" s="136">
        <v>37</v>
      </c>
      <c r="S5" s="136">
        <v>85</v>
      </c>
      <c r="T5" s="136">
        <v>34</v>
      </c>
      <c r="U5" s="136">
        <v>79</v>
      </c>
      <c r="V5" s="136">
        <v>42</v>
      </c>
      <c r="W5" s="136">
        <v>69</v>
      </c>
      <c r="X5" s="137">
        <v>49</v>
      </c>
    </row>
    <row r="6" spans="1:24" ht="22.5">
      <c r="A6" s="49"/>
      <c r="B6" s="60" t="s">
        <v>77</v>
      </c>
      <c r="C6" s="12"/>
      <c r="D6" s="136">
        <f>SUM(D8:D9)</f>
        <v>2157</v>
      </c>
      <c r="E6" s="136">
        <f>SUM(E8:E9)</f>
        <v>1410</v>
      </c>
      <c r="F6" s="136">
        <f>SUM(F8:F9)</f>
        <v>747</v>
      </c>
      <c r="G6" s="136">
        <f>SUM(G8:G9)</f>
        <v>17</v>
      </c>
      <c r="H6" s="136">
        <f>SUM(H8:H9)</f>
        <v>8</v>
      </c>
      <c r="I6" s="136">
        <f>SUM(I8:I9)</f>
        <v>9</v>
      </c>
      <c r="J6" s="136">
        <f>SUM(J8:J9)</f>
        <v>743</v>
      </c>
      <c r="K6" s="136">
        <f>SUM(K8:K9)</f>
        <v>486</v>
      </c>
      <c r="L6" s="136">
        <f>SUM(L8:L9)</f>
        <v>257</v>
      </c>
      <c r="M6" s="136">
        <f>SUM(M8:M9)</f>
        <v>76</v>
      </c>
      <c r="N6" s="136">
        <f>SUM(N8:N9)</f>
        <v>46</v>
      </c>
      <c r="O6" s="136">
        <f>SUM(O8:O9)</f>
        <v>71</v>
      </c>
      <c r="P6" s="136">
        <f>SUM(P8:P9)</f>
        <v>52</v>
      </c>
      <c r="Q6" s="136">
        <f>SUM(Q8:Q9)</f>
        <v>74</v>
      </c>
      <c r="R6" s="136">
        <f>SUM(R8:R9)</f>
        <v>42</v>
      </c>
      <c r="S6" s="136">
        <f>SUM(S8:S9)</f>
        <v>100</v>
      </c>
      <c r="T6" s="136">
        <f>SUM(T8:T9)</f>
        <v>39</v>
      </c>
      <c r="U6" s="136">
        <f>SUM(U8:U9)</f>
        <v>82</v>
      </c>
      <c r="V6" s="136">
        <f>SUM(V8:V9)</f>
        <v>35</v>
      </c>
      <c r="W6" s="136">
        <f>SUM(W8:W9)</f>
        <v>83</v>
      </c>
      <c r="X6" s="137">
        <f>SUM(X8:X9)</f>
        <v>43</v>
      </c>
    </row>
    <row r="7" spans="1:24">
      <c r="A7" s="49"/>
      <c r="B7" s="60"/>
      <c r="C7" s="12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7"/>
    </row>
    <row r="8" spans="1:24">
      <c r="A8" s="49"/>
      <c r="B8" s="60" t="s">
        <v>36</v>
      </c>
      <c r="C8" s="54"/>
      <c r="D8" s="136">
        <f>SUM(E8:F8)</f>
        <v>52</v>
      </c>
      <c r="E8" s="136">
        <f>SUM(H8,K8,E18,N18)</f>
        <v>36</v>
      </c>
      <c r="F8" s="136">
        <f>SUM(I8,L8,F18,O18)</f>
        <v>16</v>
      </c>
      <c r="G8" s="136" t="str">
        <f>IF(SUM(H8:I8)=0,"-",SUM(H8:I8))</f>
        <v>-</v>
      </c>
      <c r="H8" s="136" t="s">
        <v>32</v>
      </c>
      <c r="I8" s="136" t="s">
        <v>32</v>
      </c>
      <c r="J8" s="136">
        <f>SUM(K8:L8)</f>
        <v>15</v>
      </c>
      <c r="K8" s="136">
        <f>SUM(M8,O8,Q8,S8,U8,W8)</f>
        <v>10</v>
      </c>
      <c r="L8" s="136">
        <f>SUM(N8,P8,R8,T8,V8,X8)</f>
        <v>5</v>
      </c>
      <c r="M8" s="136">
        <v>2</v>
      </c>
      <c r="N8" s="136">
        <v>1</v>
      </c>
      <c r="O8" s="136">
        <v>1</v>
      </c>
      <c r="P8" s="136">
        <v>1</v>
      </c>
      <c r="Q8" s="136">
        <v>2</v>
      </c>
      <c r="R8" s="136">
        <v>1</v>
      </c>
      <c r="S8" s="136">
        <v>1</v>
      </c>
      <c r="T8" s="136">
        <v>1</v>
      </c>
      <c r="U8" s="136">
        <v>2</v>
      </c>
      <c r="V8" s="136">
        <v>0</v>
      </c>
      <c r="W8" s="136">
        <v>2</v>
      </c>
      <c r="X8" s="137">
        <v>1</v>
      </c>
    </row>
    <row r="9" spans="1:24">
      <c r="A9" s="49"/>
      <c r="B9" s="60" t="s">
        <v>37</v>
      </c>
      <c r="C9" s="54"/>
      <c r="D9" s="136">
        <f>SUM(E9:F9)</f>
        <v>2105</v>
      </c>
      <c r="E9" s="136">
        <f>SUM(H9,K9,E19,N19)</f>
        <v>1374</v>
      </c>
      <c r="F9" s="136">
        <f>SUM(I9,L9,F19,O19)</f>
        <v>731</v>
      </c>
      <c r="G9" s="136">
        <f>SUM(H9:I9)</f>
        <v>17</v>
      </c>
      <c r="H9" s="136">
        <v>8</v>
      </c>
      <c r="I9" s="136">
        <v>9</v>
      </c>
      <c r="J9" s="136">
        <f>SUM(K9:L9)</f>
        <v>728</v>
      </c>
      <c r="K9" s="136">
        <f>SUM(M9,O9,Q9,S9,U9,W9)</f>
        <v>476</v>
      </c>
      <c r="L9" s="136">
        <f>SUM(N9,P9,R9,T9,V9,X9)</f>
        <v>252</v>
      </c>
      <c r="M9" s="136">
        <v>74</v>
      </c>
      <c r="N9" s="136">
        <v>45</v>
      </c>
      <c r="O9" s="136">
        <v>70</v>
      </c>
      <c r="P9" s="136">
        <v>51</v>
      </c>
      <c r="Q9" s="136">
        <v>72</v>
      </c>
      <c r="R9" s="136">
        <v>41</v>
      </c>
      <c r="S9" s="136">
        <v>99</v>
      </c>
      <c r="T9" s="136">
        <v>38</v>
      </c>
      <c r="U9" s="136">
        <v>80</v>
      </c>
      <c r="V9" s="136">
        <v>35</v>
      </c>
      <c r="W9" s="136">
        <v>81</v>
      </c>
      <c r="X9" s="137">
        <v>42</v>
      </c>
    </row>
    <row r="10" spans="1:24">
      <c r="A10" s="49"/>
      <c r="B10" s="60"/>
      <c r="C10" s="12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7"/>
    </row>
    <row r="11" spans="1:24">
      <c r="A11" s="2"/>
      <c r="B11" s="68"/>
      <c r="C11" s="3"/>
      <c r="D11" s="8" t="s">
        <v>26</v>
      </c>
      <c r="E11" s="8"/>
      <c r="F11" s="8"/>
      <c r="G11" s="8"/>
      <c r="H11" s="8"/>
      <c r="I11" s="8"/>
      <c r="J11" s="8"/>
      <c r="K11" s="8"/>
      <c r="L11" s="9"/>
      <c r="M11" s="7" t="s">
        <v>57</v>
      </c>
      <c r="N11" s="8"/>
      <c r="O11" s="8"/>
      <c r="P11" s="8"/>
      <c r="Q11" s="8"/>
      <c r="R11" s="8"/>
      <c r="S11" s="8"/>
      <c r="T11" s="8"/>
      <c r="U11" s="9"/>
      <c r="V11" s="7"/>
      <c r="W11" s="97"/>
      <c r="X11" s="99"/>
    </row>
    <row r="12" spans="1:24">
      <c r="A12" s="49"/>
      <c r="B12" s="57"/>
      <c r="C12" s="50"/>
      <c r="D12" s="95"/>
      <c r="E12" s="95"/>
      <c r="F12" s="95"/>
      <c r="G12" s="95"/>
      <c r="H12" s="95"/>
      <c r="I12" s="95"/>
      <c r="J12" s="95"/>
      <c r="K12" s="95"/>
      <c r="L12" s="96"/>
      <c r="M12" s="156" t="s">
        <v>0</v>
      </c>
      <c r="N12" s="157"/>
      <c r="O12" s="158"/>
      <c r="P12" s="95" t="s">
        <v>58</v>
      </c>
      <c r="Q12" s="95"/>
      <c r="R12" s="95"/>
      <c r="S12" s="95"/>
      <c r="T12" s="95"/>
      <c r="U12" s="96"/>
      <c r="V12" s="156" t="s">
        <v>56</v>
      </c>
      <c r="W12" s="162"/>
      <c r="X12" s="98"/>
    </row>
    <row r="13" spans="1:24">
      <c r="A13" s="11" t="s">
        <v>22</v>
      </c>
      <c r="B13" s="56"/>
      <c r="C13" s="12"/>
      <c r="D13" s="20" t="s">
        <v>0</v>
      </c>
      <c r="E13" s="20"/>
      <c r="F13" s="15"/>
      <c r="G13" s="14" t="s">
        <v>9</v>
      </c>
      <c r="H13" s="15"/>
      <c r="I13" s="14" t="s">
        <v>10</v>
      </c>
      <c r="J13" s="15"/>
      <c r="K13" s="14" t="s">
        <v>11</v>
      </c>
      <c r="L13" s="15"/>
      <c r="M13" s="159"/>
      <c r="N13" s="160"/>
      <c r="O13" s="161"/>
      <c r="P13" s="20" t="s">
        <v>9</v>
      </c>
      <c r="Q13" s="15"/>
      <c r="R13" s="14" t="s">
        <v>10</v>
      </c>
      <c r="S13" s="15"/>
      <c r="T13" s="14" t="s">
        <v>11</v>
      </c>
      <c r="U13" s="15"/>
      <c r="V13" s="159"/>
      <c r="W13" s="163"/>
      <c r="X13" s="32"/>
    </row>
    <row r="14" spans="1:24">
      <c r="A14" s="16"/>
      <c r="B14" s="61"/>
      <c r="C14" s="17"/>
      <c r="D14" s="59" t="s">
        <v>0</v>
      </c>
      <c r="E14" s="19" t="s">
        <v>5</v>
      </c>
      <c r="F14" s="19" t="s">
        <v>6</v>
      </c>
      <c r="G14" s="19" t="s">
        <v>5</v>
      </c>
      <c r="H14" s="19" t="s">
        <v>6</v>
      </c>
      <c r="I14" s="19" t="s">
        <v>5</v>
      </c>
      <c r="J14" s="19" t="s">
        <v>6</v>
      </c>
      <c r="K14" s="19" t="s">
        <v>5</v>
      </c>
      <c r="L14" s="19" t="s">
        <v>6</v>
      </c>
      <c r="M14" s="19" t="s">
        <v>0</v>
      </c>
      <c r="N14" s="19" t="s">
        <v>5</v>
      </c>
      <c r="O14" s="19" t="s">
        <v>6</v>
      </c>
      <c r="P14" s="19" t="s">
        <v>5</v>
      </c>
      <c r="Q14" s="19" t="s">
        <v>6</v>
      </c>
      <c r="R14" s="19" t="s">
        <v>5</v>
      </c>
      <c r="S14" s="19" t="s">
        <v>6</v>
      </c>
      <c r="T14" s="19" t="s">
        <v>5</v>
      </c>
      <c r="U14" s="19" t="s">
        <v>6</v>
      </c>
      <c r="V14" s="19" t="s">
        <v>5</v>
      </c>
      <c r="W14" s="22" t="s">
        <v>6</v>
      </c>
      <c r="X14" s="27"/>
    </row>
    <row r="15" spans="1:24" ht="22.5">
      <c r="A15" s="23"/>
      <c r="B15" s="62" t="s">
        <v>76</v>
      </c>
      <c r="C15" s="53"/>
      <c r="D15" s="136">
        <v>492</v>
      </c>
      <c r="E15" s="136">
        <v>337</v>
      </c>
      <c r="F15" s="136">
        <v>155</v>
      </c>
      <c r="G15" s="136">
        <v>125</v>
      </c>
      <c r="H15" s="136">
        <v>45</v>
      </c>
      <c r="I15" s="136">
        <v>112</v>
      </c>
      <c r="J15" s="136">
        <v>48</v>
      </c>
      <c r="K15" s="136">
        <v>100</v>
      </c>
      <c r="L15" s="136">
        <v>62</v>
      </c>
      <c r="M15" s="136">
        <v>927</v>
      </c>
      <c r="N15" s="136">
        <v>610</v>
      </c>
      <c r="O15" s="136">
        <v>317</v>
      </c>
      <c r="P15" s="136">
        <v>182</v>
      </c>
      <c r="Q15" s="136">
        <v>84</v>
      </c>
      <c r="R15" s="136">
        <v>204</v>
      </c>
      <c r="S15" s="136">
        <v>115</v>
      </c>
      <c r="T15" s="136">
        <v>215</v>
      </c>
      <c r="U15" s="136">
        <v>113</v>
      </c>
      <c r="V15" s="136">
        <v>9</v>
      </c>
      <c r="W15" s="137">
        <v>5</v>
      </c>
      <c r="X15" s="27"/>
    </row>
    <row r="16" spans="1:24" ht="22.5">
      <c r="A16" s="49"/>
      <c r="B16" s="60" t="s">
        <v>77</v>
      </c>
      <c r="C16" s="12"/>
      <c r="D16" s="136">
        <f>SUM(D18:D19)</f>
        <v>495</v>
      </c>
      <c r="E16" s="136">
        <f>SUM(E18:E19)</f>
        <v>341</v>
      </c>
      <c r="F16" s="136">
        <f>SUM(F18:F19)</f>
        <v>154</v>
      </c>
      <c r="G16" s="136">
        <f>SUM(G18:G19)</f>
        <v>102</v>
      </c>
      <c r="H16" s="136">
        <f>SUM(H18:H19)</f>
        <v>60</v>
      </c>
      <c r="I16" s="136">
        <f>SUM(I18:I19)</f>
        <v>123</v>
      </c>
      <c r="J16" s="136">
        <f>SUM(J18:J19)</f>
        <v>46</v>
      </c>
      <c r="K16" s="136">
        <f>SUM(K18:K19)</f>
        <v>116</v>
      </c>
      <c r="L16" s="136">
        <f>SUM(L18:L19)</f>
        <v>48</v>
      </c>
      <c r="M16" s="136">
        <f>SUM(M18:M19)</f>
        <v>902</v>
      </c>
      <c r="N16" s="136">
        <f>SUM(P16,R16,T16,V16)</f>
        <v>575</v>
      </c>
      <c r="O16" s="136">
        <f>SUM(Q16,S16,U16,W16)</f>
        <v>327</v>
      </c>
      <c r="P16" s="136">
        <f>SUM(P18:P19)</f>
        <v>188</v>
      </c>
      <c r="Q16" s="136">
        <f>SUM(Q18:Q19)</f>
        <v>124</v>
      </c>
      <c r="R16" s="136">
        <f>SUM(R18:R19)</f>
        <v>180</v>
      </c>
      <c r="S16" s="136">
        <f>SUM(S18:S19)</f>
        <v>85</v>
      </c>
      <c r="T16" s="136">
        <f>SUM(T18:T19)</f>
        <v>199</v>
      </c>
      <c r="U16" s="136">
        <f>SUM(U18:U19)</f>
        <v>115</v>
      </c>
      <c r="V16" s="136">
        <f>SUM(V18:V19)</f>
        <v>8</v>
      </c>
      <c r="W16" s="137">
        <f>SUM(W18:W19)</f>
        <v>3</v>
      </c>
      <c r="X16" s="27"/>
    </row>
    <row r="17" spans="1:24">
      <c r="A17" s="49"/>
      <c r="B17" s="60"/>
      <c r="C17" s="12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7"/>
      <c r="X17" s="32"/>
    </row>
    <row r="18" spans="1:24">
      <c r="A18" s="49"/>
      <c r="B18" s="60" t="s">
        <v>36</v>
      </c>
      <c r="C18" s="54"/>
      <c r="D18" s="136">
        <f>SUM(E18:F18)</f>
        <v>16</v>
      </c>
      <c r="E18" s="136">
        <f>SUM(G18,I18,K18)</f>
        <v>10</v>
      </c>
      <c r="F18" s="136">
        <f>SUM(H18,J18,L18)</f>
        <v>6</v>
      </c>
      <c r="G18" s="136">
        <v>3</v>
      </c>
      <c r="H18" s="136">
        <v>3</v>
      </c>
      <c r="I18" s="136">
        <v>4</v>
      </c>
      <c r="J18" s="136">
        <v>1</v>
      </c>
      <c r="K18" s="136">
        <v>3</v>
      </c>
      <c r="L18" s="136">
        <v>2</v>
      </c>
      <c r="M18" s="136">
        <f>SUM(N18:O18)</f>
        <v>21</v>
      </c>
      <c r="N18" s="136">
        <f>SUM(P18,R18,T18,V18)</f>
        <v>16</v>
      </c>
      <c r="O18" s="136">
        <f>SUM(Q18,S18,U18,W18)</f>
        <v>5</v>
      </c>
      <c r="P18" s="136">
        <v>4</v>
      </c>
      <c r="Q18" s="136">
        <v>4</v>
      </c>
      <c r="R18" s="136">
        <v>5</v>
      </c>
      <c r="S18" s="136">
        <v>0</v>
      </c>
      <c r="T18" s="136">
        <v>7</v>
      </c>
      <c r="U18" s="136">
        <v>1</v>
      </c>
      <c r="V18" s="136">
        <v>0</v>
      </c>
      <c r="W18" s="137">
        <v>0</v>
      </c>
      <c r="X18" s="32"/>
    </row>
    <row r="19" spans="1:24">
      <c r="A19" s="49"/>
      <c r="B19" s="60" t="s">
        <v>37</v>
      </c>
      <c r="C19" s="54"/>
      <c r="D19" s="136">
        <f>SUM(E19:F19)</f>
        <v>479</v>
      </c>
      <c r="E19" s="136">
        <f>SUM(G19,I19,K19)</f>
        <v>331</v>
      </c>
      <c r="F19" s="136">
        <f>SUM(H19,J19,L19)</f>
        <v>148</v>
      </c>
      <c r="G19" s="136">
        <v>99</v>
      </c>
      <c r="H19" s="136">
        <v>57</v>
      </c>
      <c r="I19" s="136">
        <v>119</v>
      </c>
      <c r="J19" s="136">
        <v>45</v>
      </c>
      <c r="K19" s="136">
        <v>113</v>
      </c>
      <c r="L19" s="136">
        <v>46</v>
      </c>
      <c r="M19" s="136">
        <f>SUM(N19:O19)</f>
        <v>881</v>
      </c>
      <c r="N19" s="136">
        <f>SUM(P19,R19,T19,V19)</f>
        <v>559</v>
      </c>
      <c r="O19" s="136">
        <f>SUM(Q19,S19,U19,W19)</f>
        <v>322</v>
      </c>
      <c r="P19" s="136">
        <v>184</v>
      </c>
      <c r="Q19" s="136">
        <v>120</v>
      </c>
      <c r="R19" s="136">
        <v>175</v>
      </c>
      <c r="S19" s="136">
        <v>85</v>
      </c>
      <c r="T19" s="136">
        <v>192</v>
      </c>
      <c r="U19" s="136">
        <v>114</v>
      </c>
      <c r="V19" s="136">
        <v>8</v>
      </c>
      <c r="W19" s="137">
        <v>3</v>
      </c>
      <c r="X19" s="32"/>
    </row>
    <row r="20" spans="1:24">
      <c r="A20" s="69"/>
      <c r="B20" s="70"/>
      <c r="C20" s="71"/>
      <c r="D20" s="48"/>
      <c r="E20" s="48"/>
      <c r="F20" s="48"/>
      <c r="G20" s="129"/>
      <c r="H20" s="129"/>
      <c r="I20" s="129"/>
      <c r="J20" s="129"/>
      <c r="K20" s="129"/>
      <c r="L20" s="129"/>
      <c r="M20" s="48"/>
      <c r="N20" s="48"/>
      <c r="O20" s="48"/>
      <c r="P20" s="129"/>
      <c r="Q20" s="129"/>
      <c r="R20" s="129"/>
      <c r="S20" s="129"/>
      <c r="T20" s="129"/>
      <c r="U20" s="129"/>
      <c r="V20" s="129"/>
      <c r="W20" s="130"/>
      <c r="X20" s="32"/>
    </row>
  </sheetData>
  <mergeCells count="2">
    <mergeCell ref="M12:O13"/>
    <mergeCell ref="V12:W1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GridLines="0" workbookViewId="0">
      <selection activeCell="H21" sqref="H21"/>
    </sheetView>
  </sheetViews>
  <sheetFormatPr defaultRowHeight="12"/>
  <cols>
    <col min="3" max="3" width="7.7109375" customWidth="1"/>
  </cols>
  <sheetData>
    <row r="1" spans="1:12">
      <c r="A1" s="178" t="s">
        <v>63</v>
      </c>
      <c r="B1" s="178"/>
      <c r="C1" s="178"/>
      <c r="D1" s="178"/>
      <c r="E1" s="179"/>
      <c r="F1" s="179"/>
      <c r="G1" s="38"/>
      <c r="H1" s="38"/>
      <c r="I1" s="38"/>
      <c r="J1" s="38"/>
      <c r="K1" s="38"/>
      <c r="L1" s="38"/>
    </row>
    <row r="2" spans="1:12">
      <c r="A2" s="180" t="s">
        <v>64</v>
      </c>
      <c r="B2" s="175"/>
      <c r="C2" s="176"/>
      <c r="D2" s="117" t="s">
        <v>0</v>
      </c>
      <c r="E2" s="117"/>
      <c r="F2" s="118"/>
      <c r="G2" s="117" t="s">
        <v>65</v>
      </c>
      <c r="H2" s="117"/>
      <c r="I2" s="118"/>
      <c r="J2" s="117" t="s">
        <v>66</v>
      </c>
      <c r="K2" s="117"/>
      <c r="L2" s="119"/>
    </row>
    <row r="3" spans="1:12">
      <c r="A3" s="181"/>
      <c r="B3" s="182"/>
      <c r="C3" s="183"/>
      <c r="D3" s="107" t="s">
        <v>0</v>
      </c>
      <c r="E3" s="107" t="s">
        <v>5</v>
      </c>
      <c r="F3" s="107" t="s">
        <v>6</v>
      </c>
      <c r="G3" s="107" t="s">
        <v>0</v>
      </c>
      <c r="H3" s="107" t="s">
        <v>5</v>
      </c>
      <c r="I3" s="107" t="s">
        <v>6</v>
      </c>
      <c r="J3" s="107" t="s">
        <v>0</v>
      </c>
      <c r="K3" s="107" t="s">
        <v>5</v>
      </c>
      <c r="L3" s="120" t="s">
        <v>6</v>
      </c>
    </row>
    <row r="4" spans="1:12">
      <c r="A4" s="121"/>
      <c r="B4" s="108" t="s">
        <v>0</v>
      </c>
      <c r="C4" s="109"/>
      <c r="D4" s="138">
        <f>SUM(D5,D7,D8,D10,D11)</f>
        <v>902</v>
      </c>
      <c r="E4" s="138">
        <f>SUM(E5,E7,E8,E10,E11)</f>
        <v>575</v>
      </c>
      <c r="F4" s="138">
        <f>SUM(F5,F7,F8,F10,F11)</f>
        <v>327</v>
      </c>
      <c r="G4" s="138">
        <f>SUM(G5,G7,G8,G10,G11)</f>
        <v>891</v>
      </c>
      <c r="H4" s="138">
        <f>SUM(H5,H7,H8,H10,H11)</f>
        <v>567</v>
      </c>
      <c r="I4" s="138">
        <f>SUM(I5,I7,I8,I10,I11)</f>
        <v>324</v>
      </c>
      <c r="J4" s="138">
        <f>SUM(J5,J7,J8,J10,J11)</f>
        <v>11</v>
      </c>
      <c r="K4" s="138">
        <f>SUM(K5,K7,K8,K10,K11)</f>
        <v>8</v>
      </c>
      <c r="L4" s="139">
        <f>SUM(L5,L7,L8,L10,L11)</f>
        <v>3</v>
      </c>
    </row>
    <row r="5" spans="1:12">
      <c r="A5" s="121" t="s">
        <v>70</v>
      </c>
      <c r="B5" s="110"/>
      <c r="C5" s="111"/>
      <c r="D5" s="140">
        <f>SUM(E5:F5)</f>
        <v>878</v>
      </c>
      <c r="E5" s="140">
        <f>SUM(H5,K5)</f>
        <v>559</v>
      </c>
      <c r="F5" s="140">
        <f>SUM(I5,L5)</f>
        <v>319</v>
      </c>
      <c r="G5" s="140">
        <f>SUM(H5:I5)</f>
        <v>878</v>
      </c>
      <c r="H5" s="141">
        <v>559</v>
      </c>
      <c r="I5" s="141">
        <v>319</v>
      </c>
      <c r="J5" s="140">
        <f>SUM(K5:L5)</f>
        <v>0</v>
      </c>
      <c r="K5" s="140">
        <v>0</v>
      </c>
      <c r="L5" s="142">
        <v>0</v>
      </c>
    </row>
    <row r="6" spans="1:12">
      <c r="A6" s="122" t="s">
        <v>67</v>
      </c>
      <c r="B6" s="110"/>
      <c r="C6" s="111"/>
      <c r="D6" s="140">
        <f>SUM(D7:D8)</f>
        <v>15</v>
      </c>
      <c r="E6" s="140">
        <f>SUM(E7:E8)</f>
        <v>12</v>
      </c>
      <c r="F6" s="140">
        <f>SUM(F7:F8)</f>
        <v>3</v>
      </c>
      <c r="G6" s="140">
        <f>SUM(G7:G8)</f>
        <v>4</v>
      </c>
      <c r="H6" s="140">
        <f>SUM(H7:H8)</f>
        <v>4</v>
      </c>
      <c r="I6" s="140">
        <f>SUM(I7:I8)</f>
        <v>0</v>
      </c>
      <c r="J6" s="140">
        <f>SUM(J7:J8)</f>
        <v>11</v>
      </c>
      <c r="K6" s="140">
        <f>SUM(K7:K8)</f>
        <v>8</v>
      </c>
      <c r="L6" s="142">
        <f>SUM(L7:L8)</f>
        <v>3</v>
      </c>
    </row>
    <row r="7" spans="1:12">
      <c r="A7" s="123"/>
      <c r="B7" s="112" t="s">
        <v>71</v>
      </c>
      <c r="C7" s="111"/>
      <c r="D7" s="140">
        <f>SUM(E7:F7)</f>
        <v>11</v>
      </c>
      <c r="E7" s="140">
        <f>SUM(H7,K7)</f>
        <v>8</v>
      </c>
      <c r="F7" s="140">
        <f>SUM(I7,L7)</f>
        <v>3</v>
      </c>
      <c r="G7" s="140">
        <f>SUM(H7:I7)</f>
        <v>0</v>
      </c>
      <c r="H7" s="140">
        <v>0</v>
      </c>
      <c r="I7" s="140">
        <v>0</v>
      </c>
      <c r="J7" s="140">
        <f>SUM(K7:L7)</f>
        <v>11</v>
      </c>
      <c r="K7" s="141">
        <v>8</v>
      </c>
      <c r="L7" s="143">
        <v>3</v>
      </c>
    </row>
    <row r="8" spans="1:12">
      <c r="A8" s="124"/>
      <c r="B8" s="112" t="s">
        <v>72</v>
      </c>
      <c r="C8" s="111"/>
      <c r="D8" s="140">
        <f>SUM(E8:F8)</f>
        <v>4</v>
      </c>
      <c r="E8" s="140">
        <f>SUM(H8,K8)</f>
        <v>4</v>
      </c>
      <c r="F8" s="140">
        <f>SUM(I8,L8)</f>
        <v>0</v>
      </c>
      <c r="G8" s="140">
        <f>SUM(H8:I8)</f>
        <v>4</v>
      </c>
      <c r="H8" s="140">
        <v>4</v>
      </c>
      <c r="I8" s="140">
        <v>0</v>
      </c>
      <c r="J8" s="140">
        <f>SUM(K8:L8)</f>
        <v>0</v>
      </c>
      <c r="K8" s="140">
        <v>0</v>
      </c>
      <c r="L8" s="142">
        <v>0</v>
      </c>
    </row>
    <row r="9" spans="1:12">
      <c r="A9" s="122" t="s">
        <v>68</v>
      </c>
      <c r="B9" s="112"/>
      <c r="C9" s="111"/>
      <c r="D9" s="140">
        <f>SUM(D10:D11)</f>
        <v>9</v>
      </c>
      <c r="E9" s="140">
        <f>SUM(E10:E11)</f>
        <v>4</v>
      </c>
      <c r="F9" s="140">
        <f>SUM(F10:F11)</f>
        <v>5</v>
      </c>
      <c r="G9" s="140">
        <f>SUM(G10:G11)</f>
        <v>9</v>
      </c>
      <c r="H9" s="140">
        <f>SUM(H10:H11)</f>
        <v>4</v>
      </c>
      <c r="I9" s="140">
        <f>SUM(I10:I11)</f>
        <v>5</v>
      </c>
      <c r="J9" s="140">
        <f>SUM(J10:J11)</f>
        <v>0</v>
      </c>
      <c r="K9" s="140">
        <f>SUM(K10:K11)</f>
        <v>0</v>
      </c>
      <c r="L9" s="142">
        <f>SUM(L10:L11)</f>
        <v>0</v>
      </c>
    </row>
    <row r="10" spans="1:12">
      <c r="A10" s="125"/>
      <c r="B10" s="113" t="s">
        <v>69</v>
      </c>
      <c r="C10" s="114"/>
      <c r="D10" s="140">
        <f>SUM(E10:F10)</f>
        <v>4</v>
      </c>
      <c r="E10" s="140">
        <f>SUM(H10,K10)</f>
        <v>0</v>
      </c>
      <c r="F10" s="140">
        <f>SUM(I10,L10)</f>
        <v>4</v>
      </c>
      <c r="G10" s="140">
        <f>SUM(H10:I10)</f>
        <v>4</v>
      </c>
      <c r="H10" s="140">
        <v>0</v>
      </c>
      <c r="I10" s="140">
        <v>4</v>
      </c>
      <c r="J10" s="140">
        <f>SUM(K10:L10)</f>
        <v>0</v>
      </c>
      <c r="K10" s="140" t="s">
        <v>73</v>
      </c>
      <c r="L10" s="142" t="s">
        <v>73</v>
      </c>
    </row>
    <row r="11" spans="1:12">
      <c r="A11" s="126"/>
      <c r="B11" s="127" t="s">
        <v>74</v>
      </c>
      <c r="C11" s="128"/>
      <c r="D11" s="144">
        <f>SUM(E11:F11)</f>
        <v>5</v>
      </c>
      <c r="E11" s="144">
        <f>SUM(H11,K11)</f>
        <v>4</v>
      </c>
      <c r="F11" s="144">
        <f>SUM(I11,L11)</f>
        <v>1</v>
      </c>
      <c r="G11" s="144">
        <f>SUM(H11:I11)</f>
        <v>5</v>
      </c>
      <c r="H11" s="145">
        <v>4</v>
      </c>
      <c r="I11" s="145">
        <v>1</v>
      </c>
      <c r="J11" s="144">
        <f>SUM(K11:L11)</f>
        <v>0</v>
      </c>
      <c r="K11" s="144">
        <v>0</v>
      </c>
      <c r="L11" s="146">
        <v>0</v>
      </c>
    </row>
  </sheetData>
  <mergeCells count="2">
    <mergeCell ref="A1:F1"/>
    <mergeCell ref="A2:C3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P13" sqref="P13"/>
    </sheetView>
  </sheetViews>
  <sheetFormatPr defaultRowHeight="12"/>
  <cols>
    <col min="1" max="1" width="1.7109375" customWidth="1"/>
    <col min="2" max="2" width="16.42578125" customWidth="1"/>
    <col min="3" max="3" width="1.7109375" customWidth="1"/>
  </cols>
  <sheetData>
    <row r="1" spans="1:9">
      <c r="A1" s="172" t="s">
        <v>61</v>
      </c>
      <c r="B1" s="172"/>
      <c r="C1" s="172"/>
      <c r="D1" s="173"/>
      <c r="E1" s="173"/>
      <c r="F1" s="173"/>
      <c r="G1" s="173"/>
      <c r="H1" s="173"/>
      <c r="I1" s="173"/>
    </row>
    <row r="2" spans="1:9">
      <c r="A2" s="174" t="s">
        <v>31</v>
      </c>
      <c r="B2" s="185"/>
      <c r="C2" s="186"/>
      <c r="D2" s="177" t="s">
        <v>43</v>
      </c>
      <c r="E2" s="63" t="s">
        <v>44</v>
      </c>
      <c r="F2" s="63"/>
      <c r="G2" s="63"/>
      <c r="H2" s="63"/>
      <c r="I2" s="64"/>
    </row>
    <row r="3" spans="1:9">
      <c r="A3" s="187"/>
      <c r="B3" s="188"/>
      <c r="C3" s="189"/>
      <c r="D3" s="184"/>
      <c r="E3" s="65" t="s">
        <v>45</v>
      </c>
      <c r="F3" s="65" t="s">
        <v>49</v>
      </c>
      <c r="G3" s="65" t="s">
        <v>46</v>
      </c>
      <c r="H3" s="65" t="s">
        <v>47</v>
      </c>
      <c r="I3" s="66" t="s">
        <v>48</v>
      </c>
    </row>
    <row r="4" spans="1:9">
      <c r="A4" s="78"/>
      <c r="B4" s="79" t="s">
        <v>0</v>
      </c>
      <c r="C4" s="80"/>
      <c r="D4" s="147">
        <f>SUM(D5:D10)</f>
        <v>23</v>
      </c>
      <c r="E4" s="147">
        <f>SUM(E5:E10)</f>
        <v>2157</v>
      </c>
      <c r="F4" s="147">
        <f>SUM(F5:F10)</f>
        <v>17</v>
      </c>
      <c r="G4" s="147">
        <f>SUM(G5:G10)</f>
        <v>743</v>
      </c>
      <c r="H4" s="147">
        <f>SUM(H5:H10)</f>
        <v>495</v>
      </c>
      <c r="I4" s="148">
        <f>SUM(I5:I10)</f>
        <v>902</v>
      </c>
    </row>
    <row r="5" spans="1:9">
      <c r="A5" s="81"/>
      <c r="B5" s="131" t="s">
        <v>38</v>
      </c>
      <c r="C5" s="82"/>
      <c r="D5" s="147">
        <v>1</v>
      </c>
      <c r="E5" s="147">
        <f>SUM(F5:I5)</f>
        <v>22</v>
      </c>
      <c r="F5" s="149">
        <v>0</v>
      </c>
      <c r="G5" s="149">
        <v>0</v>
      </c>
      <c r="H5" s="149">
        <v>2</v>
      </c>
      <c r="I5" s="143">
        <v>20</v>
      </c>
    </row>
    <row r="6" spans="1:9">
      <c r="A6" s="83"/>
      <c r="B6" s="87" t="s">
        <v>39</v>
      </c>
      <c r="C6" s="84"/>
      <c r="D6" s="147">
        <v>4</v>
      </c>
      <c r="E6" s="147">
        <f>SUM(F6:I6)</f>
        <v>87</v>
      </c>
      <c r="F6" s="141">
        <v>17</v>
      </c>
      <c r="G6" s="141">
        <v>39</v>
      </c>
      <c r="H6" s="141">
        <v>12</v>
      </c>
      <c r="I6" s="143">
        <v>19</v>
      </c>
    </row>
    <row r="7" spans="1:9">
      <c r="A7" s="83"/>
      <c r="B7" s="87" t="s">
        <v>40</v>
      </c>
      <c r="C7" s="84"/>
      <c r="D7" s="147">
        <f>11+1</f>
        <v>12</v>
      </c>
      <c r="E7" s="147">
        <f>SUM(F7:I7)</f>
        <v>958</v>
      </c>
      <c r="F7" s="149">
        <v>0</v>
      </c>
      <c r="G7" s="141">
        <v>197</v>
      </c>
      <c r="H7" s="141">
        <v>209</v>
      </c>
      <c r="I7" s="143">
        <v>552</v>
      </c>
    </row>
    <row r="8" spans="1:9" ht="22.5">
      <c r="A8" s="81"/>
      <c r="B8" s="77" t="s">
        <v>41</v>
      </c>
      <c r="C8" s="82"/>
      <c r="D8" s="147">
        <v>2</v>
      </c>
      <c r="E8" s="147">
        <f>SUM(F8:I8)</f>
        <v>38</v>
      </c>
      <c r="F8" s="149">
        <v>0</v>
      </c>
      <c r="G8" s="141">
        <v>17</v>
      </c>
      <c r="H8" s="141">
        <v>13</v>
      </c>
      <c r="I8" s="143">
        <v>8</v>
      </c>
    </row>
    <row r="9" spans="1:9" ht="24">
      <c r="A9" s="83"/>
      <c r="B9" s="87" t="s">
        <v>42</v>
      </c>
      <c r="C9" s="84"/>
      <c r="D9" s="150">
        <v>4</v>
      </c>
      <c r="E9" s="150">
        <f>SUM(F9:I9)</f>
        <v>58</v>
      </c>
      <c r="F9" s="140">
        <v>0</v>
      </c>
      <c r="G9" s="141">
        <v>25</v>
      </c>
      <c r="H9" s="141">
        <v>19</v>
      </c>
      <c r="I9" s="143">
        <v>14</v>
      </c>
    </row>
    <row r="10" spans="1:9">
      <c r="A10" s="85"/>
      <c r="B10" s="88" t="s">
        <v>50</v>
      </c>
      <c r="C10" s="86"/>
      <c r="D10" s="151">
        <v>0</v>
      </c>
      <c r="E10" s="152">
        <f>SUM(F10:I10)</f>
        <v>994</v>
      </c>
      <c r="F10" s="144">
        <v>0</v>
      </c>
      <c r="G10" s="145">
        <v>465</v>
      </c>
      <c r="H10" s="145">
        <v>240</v>
      </c>
      <c r="I10" s="153">
        <v>289</v>
      </c>
    </row>
    <row r="11" spans="1:9">
      <c r="A11" s="25" t="s">
        <v>51</v>
      </c>
      <c r="B11" s="25"/>
      <c r="C11" s="25"/>
      <c r="D11" s="25"/>
      <c r="E11" s="25"/>
      <c r="F11" s="25"/>
      <c r="G11" s="25"/>
      <c r="H11" s="25"/>
      <c r="I11" s="25"/>
    </row>
    <row r="12" spans="1:9">
      <c r="A12" s="116" t="s">
        <v>75</v>
      </c>
      <c r="B12" s="115"/>
      <c r="C12" s="115"/>
      <c r="D12" s="25"/>
      <c r="E12" s="25"/>
      <c r="F12" s="25"/>
      <c r="G12" s="25"/>
      <c r="H12" s="25"/>
      <c r="I12" s="25"/>
    </row>
  </sheetData>
  <mergeCells count="3">
    <mergeCell ref="A1:I1"/>
    <mergeCell ref="A2:C3"/>
    <mergeCell ref="D2:D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tabSelected="1" workbookViewId="0">
      <selection activeCell="L9" sqref="L9"/>
    </sheetView>
  </sheetViews>
  <sheetFormatPr defaultRowHeight="12"/>
  <cols>
    <col min="1" max="1" width="1.7109375" customWidth="1"/>
    <col min="2" max="2" width="16.42578125" customWidth="1"/>
    <col min="3" max="3" width="1.7109375" customWidth="1"/>
    <col min="4" max="6" width="11.85546875" customWidth="1"/>
  </cols>
  <sheetData>
    <row r="1" spans="1:6">
      <c r="A1" s="172" t="s">
        <v>62</v>
      </c>
      <c r="B1" s="172"/>
      <c r="C1" s="172"/>
      <c r="D1" s="173"/>
      <c r="E1" s="173"/>
      <c r="F1" s="173"/>
    </row>
    <row r="2" spans="1:6">
      <c r="A2" s="169" t="s">
        <v>31</v>
      </c>
      <c r="B2" s="170"/>
      <c r="C2" s="171"/>
      <c r="D2" s="93" t="s">
        <v>52</v>
      </c>
      <c r="E2" s="93" t="s">
        <v>53</v>
      </c>
      <c r="F2" s="94" t="s">
        <v>54</v>
      </c>
    </row>
    <row r="3" spans="1:6">
      <c r="A3" s="81"/>
      <c r="B3" s="77" t="s">
        <v>0</v>
      </c>
      <c r="C3" s="82"/>
      <c r="D3" s="147">
        <f>SUM(D4:D8)</f>
        <v>1132</v>
      </c>
      <c r="E3" s="147">
        <f>SUM(E4:E8)</f>
        <v>0</v>
      </c>
      <c r="F3" s="148">
        <f>SUM(F4:F8)</f>
        <v>260</v>
      </c>
    </row>
    <row r="4" spans="1:6">
      <c r="A4" s="81"/>
      <c r="B4" s="77" t="s">
        <v>38</v>
      </c>
      <c r="C4" s="82"/>
      <c r="D4" s="101">
        <v>34</v>
      </c>
      <c r="E4" s="102">
        <v>0</v>
      </c>
      <c r="F4" s="103">
        <v>9</v>
      </c>
    </row>
    <row r="5" spans="1:6">
      <c r="A5" s="89"/>
      <c r="B5" s="87" t="s">
        <v>39</v>
      </c>
      <c r="C5" s="90"/>
      <c r="D5" s="101">
        <v>74</v>
      </c>
      <c r="E5" s="102">
        <v>0</v>
      </c>
      <c r="F5" s="103">
        <v>14</v>
      </c>
    </row>
    <row r="6" spans="1:6">
      <c r="A6" s="89"/>
      <c r="B6" s="87" t="s">
        <v>40</v>
      </c>
      <c r="C6" s="90"/>
      <c r="D6" s="106">
        <v>765</v>
      </c>
      <c r="E6" s="102">
        <v>0</v>
      </c>
      <c r="F6" s="103">
        <v>184</v>
      </c>
    </row>
    <row r="7" spans="1:6" ht="22.5">
      <c r="A7" s="81"/>
      <c r="B7" s="77" t="s">
        <v>41</v>
      </c>
      <c r="C7" s="82"/>
      <c r="D7" s="101">
        <v>177</v>
      </c>
      <c r="E7" s="102">
        <v>0</v>
      </c>
      <c r="F7" s="103">
        <v>41</v>
      </c>
    </row>
    <row r="8" spans="1:6" ht="24">
      <c r="A8" s="91"/>
      <c r="B8" s="88" t="s">
        <v>42</v>
      </c>
      <c r="C8" s="92"/>
      <c r="D8" s="104">
        <v>82</v>
      </c>
      <c r="E8" s="100">
        <v>0</v>
      </c>
      <c r="F8" s="105">
        <v>12</v>
      </c>
    </row>
  </sheetData>
  <mergeCells count="2">
    <mergeCell ref="A2:C2"/>
    <mergeCell ref="A1:F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第３２表</vt:lpstr>
      <vt:lpstr>第３３表</vt:lpstr>
      <vt:lpstr>第３４表</vt:lpstr>
      <vt:lpstr>第３５表</vt:lpstr>
      <vt:lpstr>第３６表</vt:lpstr>
      <vt:lpstr>第３２表!Print_Area</vt:lpstr>
      <vt:lpstr>第３２表!Print_Titles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2015-01-21T04:12:59Z</cp:lastPrinted>
  <dcterms:created xsi:type="dcterms:W3CDTF">2006-01-24T04:56:24Z</dcterms:created>
  <dcterms:modified xsi:type="dcterms:W3CDTF">2015-02-19T01:39:56Z</dcterms:modified>
</cp:coreProperties>
</file>